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К" sheetId="1" r:id="rId1"/>
    <sheet name="Как заполнять" sheetId="2" r:id="rId2"/>
  </sheets>
  <definedNames>
    <definedName name="_xlnm.Print_Area" localSheetId="0">'1К'!$A$1:$Q$137</definedName>
    <definedName name="_xlnm.Print_Area" localSheetId="1">'Как заполнять'!$A$1:$A$51</definedName>
  </definedNames>
  <calcPr fullCalcOnLoad="1"/>
</workbook>
</file>

<file path=xl/sharedStrings.xml><?xml version="1.0" encoding="utf-8"?>
<sst xmlns="http://schemas.openxmlformats.org/spreadsheetml/2006/main" count="181" uniqueCount="173">
  <si>
    <t>всего</t>
  </si>
  <si>
    <t>до 30 лет</t>
  </si>
  <si>
    <t>Наименование должностей</t>
  </si>
  <si>
    <t>№ п/п</t>
  </si>
  <si>
    <t>Всего</t>
  </si>
  <si>
    <t xml:space="preserve"> высшее</t>
  </si>
  <si>
    <t>Форма № 1-К</t>
  </si>
  <si>
    <t>в том числе женщин</t>
  </si>
  <si>
    <t>ВЕДОМСТВЕННОЕ СТАТИСТИЧЕСКОЕ НАБЛЮДЕНИЕ</t>
  </si>
  <si>
    <t>Представляют</t>
  </si>
  <si>
    <t>Сроки представления</t>
  </si>
  <si>
    <t>Годовая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</si>
  <si>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</si>
  <si>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</si>
  <si>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</si>
  <si>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</si>
  <si>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территория по ОКАТО</t>
  </si>
  <si>
    <t>Количество штатных единиц</t>
  </si>
  <si>
    <t>имеют профессиональное образование</t>
  </si>
  <si>
    <t>в т.ч. обучается по заочной или вечерней формам</t>
  </si>
  <si>
    <t>лица в возрасте</t>
  </si>
  <si>
    <t>Из числа фактически работающих (гр.4):</t>
  </si>
  <si>
    <t>из них молодых специалистов выпуска отчетного года</t>
  </si>
  <si>
    <t xml:space="preserve">в т.ч. по инициативе администрации как несправившиеся с работой или скомпрометировавшие себя </t>
  </si>
  <si>
    <t>не имеют высшего или среднего профессионального образования</t>
  </si>
  <si>
    <t xml:space="preserve">среднее </t>
  </si>
  <si>
    <t>Принято на работу</t>
  </si>
  <si>
    <t>Уволено с работы</t>
  </si>
  <si>
    <t>Повысили квалификацию в отчетном году в системе дополнительного профессионального образования</t>
  </si>
  <si>
    <t>в районный орган управления АПК</t>
  </si>
  <si>
    <t>Районные органы управления АПК</t>
  </si>
  <si>
    <t>в орган управления АПК субъекта РФ</t>
  </si>
  <si>
    <t>Органы управления АПК субъектов РФ</t>
  </si>
  <si>
    <t xml:space="preserve"> Сельхозорганизации                                                                                                                                    </t>
  </si>
  <si>
    <t>в Минсельхоз России</t>
  </si>
  <si>
    <t>до 15 января</t>
  </si>
  <si>
    <t xml:space="preserve"> до 30 января   </t>
  </si>
  <si>
    <t xml:space="preserve">                                                                                                                                        </t>
  </si>
  <si>
    <t xml:space="preserve">до 15 февраля </t>
  </si>
  <si>
    <t>Код по ОКЕИ: человек - 792, единицы - 642</t>
  </si>
  <si>
    <t>Руководитель организации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</si>
  <si>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</si>
  <si>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</si>
  <si>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</si>
  <si>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</si>
  <si>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"____" _________________ 20___ год</t>
  </si>
  <si>
    <t>(номер контактного телефона)</t>
  </si>
  <si>
    <t xml:space="preserve">        (дата составления документа)</t>
  </si>
  <si>
    <t>Утверждена                         приказом первого заместителя Министра сельского хозяйства Российской Федерации    от 9 января 2001 г.               № 12                          Согласовано с                    Госкомстатом России               27 октября 2000 г.              № ВГ-1-21/4314</t>
  </si>
  <si>
    <t>старше: 55 л.-жен.               60 л.-муж.</t>
  </si>
  <si>
    <t>Справочно:</t>
  </si>
  <si>
    <t>До 1 года</t>
  </si>
  <si>
    <t>От 1 до 3 лет</t>
  </si>
  <si>
    <t>От 3 до 5 лет</t>
  </si>
  <si>
    <t>От 5 до 10 лет</t>
  </si>
  <si>
    <t>Руководители сельхозорганизаций прошедшие в отчетном году повышение квалификации (переподготовку) по программе:</t>
  </si>
  <si>
    <t>Не менее 72 часов</t>
  </si>
  <si>
    <t>Из них со стажем работы в должности менее 3-х лет</t>
  </si>
  <si>
    <t>Свыше 500 часов</t>
  </si>
  <si>
    <t>Аттестовано руководителей</t>
  </si>
  <si>
    <t>Не аттестовано</t>
  </si>
  <si>
    <t>Имеет управленческую подготовку (квалификацию «Менеджер организации»)</t>
  </si>
  <si>
    <t>Численность резерва руководителей сельхозорганизаций на начало отчетного года</t>
  </si>
  <si>
    <t>Из них прошли профессиональную переподготовку по программам свыше 500 часов</t>
  </si>
  <si>
    <t>Из них в отчетном году</t>
  </si>
  <si>
    <t>Из числа резерва назначено (избрано) руководителями</t>
  </si>
  <si>
    <t>В том числе прошедших профессиональную переподготовку по программам свыше 500 часов</t>
  </si>
  <si>
    <t>Численность резерва на конец отчетного года</t>
  </si>
  <si>
    <t>Численность рабочих, имеющих высшее или среднее профессиональное образование всего</t>
  </si>
  <si>
    <t>Из них имеющих высшее образование</t>
  </si>
  <si>
    <t xml:space="preserve">Всего работников, занимающих, должности руководителей и специалистов </t>
  </si>
  <si>
    <t>Руководители сельскохозяйственных организаций</t>
  </si>
  <si>
    <t>Освобождённые заместители руководителей</t>
  </si>
  <si>
    <t xml:space="preserve">Главные специалисты - всего </t>
  </si>
  <si>
    <t>Главные агрономы</t>
  </si>
  <si>
    <t>Главные ветеринарные врачи</t>
  </si>
  <si>
    <t>Главные экономисты (начальники плановых, экономических отделов)</t>
  </si>
  <si>
    <t>Другие должности главных специалистов</t>
  </si>
  <si>
    <t>Другие работники, занимающие должности руководителей</t>
  </si>
  <si>
    <t>Инженеры мелиораторы и техники-гидротехники</t>
  </si>
  <si>
    <t>Другие работники, занимающие должности специалистов</t>
  </si>
  <si>
    <t>Расширено:</t>
  </si>
  <si>
    <t>Другие должности главных специалистов (с указанием должностей)</t>
  </si>
  <si>
    <t>т.д.</t>
  </si>
  <si>
    <t>Другие работники, занимающие должности руководителей (с указанием должностей)</t>
  </si>
  <si>
    <t>Другие работники, занимающие должности специалистов (с указанием должностей)</t>
  </si>
  <si>
    <t>10 и более лет</t>
  </si>
  <si>
    <t>Главные энергетики и электрики</t>
  </si>
  <si>
    <t>Энергетики и электрики</t>
  </si>
  <si>
    <t>Главные гидротехники и мелиораторы</t>
  </si>
  <si>
    <t>Специалисты по воспроизводству стада (в т.ч. техники-осеменаторы)</t>
  </si>
  <si>
    <t>Главные зоотехники, в т.ч. гл. селекционеры</t>
  </si>
  <si>
    <t xml:space="preserve">Фактически работает, чел. </t>
  </si>
  <si>
    <t>Специалисты по охране труда и технике безопасности (всех уровней)</t>
  </si>
  <si>
    <t>Проверка строки 4 (сумма с 5 по 13)</t>
  </si>
  <si>
    <t xml:space="preserve">Главные инженеры всех специальностей (механики, технологи, теплотехники и др., кроме строительных и гидротехнических, энергетиков и электриков) </t>
  </si>
  <si>
    <t>Главные бухгалтеры (начальники учётно-финансовых отделов, финансовые директора)</t>
  </si>
  <si>
    <t>Работники служб управления персоналом всех уровней (руководители, заместители руководителей служб по кадрам, специалисты, инспектора по кадрам) без совместителей, всего</t>
  </si>
  <si>
    <t>Специалисты юридической службы всех уровней (включая руководителей службы, начальников отделов, гл. специалистов, специалистов)</t>
  </si>
  <si>
    <t>Работники маркетинговых, коммерческих и снабженческих служб всех уровней (включая руководителей службы, начальников отделов, гл. специалистов, специалистов)</t>
  </si>
  <si>
    <t>Специалисты-строители всех уровней   (включая руководителей службы, начальников отделов, гл. специалистов, прорабов, мастеров и бригадиров)</t>
  </si>
  <si>
    <t>Специалисты службы землеустройства</t>
  </si>
  <si>
    <t>Специалисты по информационным технологиям (включая начальников отделов, гл. специалистов, системных администраторов, программистов, операторов ПЭВМ)</t>
  </si>
  <si>
    <t>Агрономы всех специальностей (в т.ч. заместители  главных специалистов)</t>
  </si>
  <si>
    <t>Зоотехники всех специальностей, в т.ч. селекционеры, племтехники, племучетчики (в т.ч. заместители  главных специалистов)</t>
  </si>
  <si>
    <t>Экономисты всех специальностей, в т.ч. заместители  главных специалистов</t>
  </si>
  <si>
    <t>Бухгалтеры всех специальностей, в т.ч. заместители  главных специалистов</t>
  </si>
  <si>
    <t>Специалисты по охране окружающей среды (экологи)</t>
  </si>
  <si>
    <t>Руководители среднего звена (начальники цехов, отделов, участков, комплексов, их заместители, управляющие отделениями, фермами, заведующие отделениями, складами, бригадиры, мастера)</t>
  </si>
  <si>
    <t>Категория II</t>
  </si>
  <si>
    <t>Категория III</t>
  </si>
  <si>
    <t>Из них присвоена категория I</t>
  </si>
  <si>
    <t>экономической или управленческое образование</t>
  </si>
  <si>
    <t xml:space="preserve">Имеют базовое: </t>
  </si>
  <si>
    <t xml:space="preserve">Инженеры и техники всех специальностей (механики, технологи и др., кроме строителей гидротехников, энергетиков, электриков) </t>
  </si>
  <si>
    <t>Проверка строки 1 (сумма 2+3+4+14+15+16+17+18+19+20+21+22+23 строк)</t>
  </si>
  <si>
    <t xml:space="preserve">Ветеринарные врачи, ветфельдшеры, ветинспекторы, ветсанитары </t>
  </si>
  <si>
    <t>Имеют ученую степень</t>
  </si>
  <si>
    <t>По стажу работы в должности</t>
  </si>
  <si>
    <r>
      <rPr>
        <b/>
        <sz val="8"/>
        <color indexed="10"/>
        <rFont val="Times New Roman Cyr"/>
        <family val="0"/>
      </rPr>
      <t>Проверка столбца 4</t>
    </r>
    <r>
      <rPr>
        <sz val="8"/>
        <color indexed="10"/>
        <rFont val="Times New Roman Cyr"/>
        <family val="0"/>
      </rPr>
      <t xml:space="preserve"> столбец4= столбец6+                столбец7+                  столбец8</t>
    </r>
  </si>
  <si>
    <t>Руководители сельхозорганизаций:  (Суммируется автоматически)</t>
  </si>
  <si>
    <t>ОШИБКИ</t>
  </si>
  <si>
    <t>Рекомендации</t>
  </si>
  <si>
    <t>Проверки:</t>
  </si>
  <si>
    <t>по заполнению формы 1-К</t>
  </si>
  <si>
    <t>Всего работников, занимающих, должности руководителей и специалистов - сумма строк с  2,3,4 с 14 по 23</t>
  </si>
  <si>
    <t>Освобождённые заместители руководителей - сумма строк с  5 по 13</t>
  </si>
  <si>
    <t>Ошибки:</t>
  </si>
  <si>
    <r>
      <t xml:space="preserve">Строка 1 </t>
    </r>
    <r>
      <rPr>
        <sz val="12"/>
        <color indexed="8"/>
        <rFont val="Times New Roman"/>
        <family val="1"/>
      </rPr>
      <t>равна сумме строк с  2,3,4 с 14 по 23         ПРОВЕРЯЙТЕ со сторокой Проверка</t>
    </r>
  </si>
  <si>
    <r>
      <t xml:space="preserve">Строка 4 </t>
    </r>
    <r>
      <rPr>
        <sz val="12"/>
        <color indexed="8"/>
        <rFont val="Times New Roman"/>
        <family val="1"/>
      </rPr>
      <t>равна сумме строк с  5 по 13          ПРОВЕРЯЙТЕ со сторокой Проверка</t>
    </r>
  </si>
  <si>
    <r>
      <t xml:space="preserve">Строка 23 </t>
    </r>
    <r>
      <rPr>
        <sz val="12"/>
        <color indexed="8"/>
        <rFont val="Times New Roman"/>
        <family val="1"/>
      </rPr>
      <t>равна сумме строк с  24 по 35         ПРОВЕРЯЙТЕ со сторокой Проверка</t>
    </r>
  </si>
  <si>
    <r>
      <rPr>
        <b/>
        <sz val="12"/>
        <rFont val="Times New Roman Cyr"/>
        <family val="0"/>
      </rPr>
      <t>Зеленые поля</t>
    </r>
    <r>
      <rPr>
        <sz val="12"/>
        <rFont val="Times New Roman Cyr"/>
        <family val="0"/>
      </rPr>
      <t xml:space="preserve"> - суммируются автоматически</t>
    </r>
  </si>
  <si>
    <t>ОШИБКИ исправлять обязательно!!</t>
  </si>
  <si>
    <r>
      <t xml:space="preserve">Строка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Справочно - руководители сельхозорганизаций</t>
    </r>
    <r>
      <rPr>
        <sz val="12"/>
        <color indexed="8"/>
        <rFont val="Times New Roman"/>
        <family val="1"/>
      </rPr>
      <t xml:space="preserve"> равна сумме следующих пяти строк и суммируется автоматически</t>
    </r>
  </si>
  <si>
    <r>
      <t xml:space="preserve">Строка 2 графа 4 </t>
    </r>
    <r>
      <rPr>
        <sz val="12"/>
        <color indexed="8"/>
        <rFont val="Times New Roman"/>
        <family val="1"/>
      </rPr>
      <t>равна  в Справочно - руководители сельхозорганизаций</t>
    </r>
  </si>
  <si>
    <t>ИНСТРУКЦИЯ</t>
  </si>
  <si>
    <r>
      <t xml:space="preserve">по заполнению формы ведомственного статистического </t>
    </r>
    <r>
      <rPr>
        <sz val="10"/>
        <color indexed="8"/>
        <rFont val="Times New Roman"/>
        <family val="1"/>
      </rPr>
      <t xml:space="preserve">наблюдения №1-К </t>
    </r>
    <r>
      <rPr>
        <i/>
        <sz val="10"/>
        <color indexed="8"/>
        <rFont val="Times New Roman"/>
        <family val="1"/>
      </rPr>
      <t>«Сведения о численности, составе и движении работников, замещающих должности руководителей и специалистов сельскохозяйственных организаций»</t>
    </r>
  </si>
  <si>
    <t>Заполняется всеми сельскохозяйственными организациями независимо от их организационно-правовой формы, имеющими код по ОКВЭД 01хххх (Сельское хозяйство, охота и предоставление услуг в этих областях), и представляется в районный орган исполнительной власти субъекта РФ по сельскому хозяйству до 15 января года, следующего за отчетным. Обобщенные данные представляются районными органами исполнительной власти субъекта РФ по сельскому хозяйству в орган исполнительной власти субъекта РФ по сельскому хозяйству до 30 января, а органами исполнительной власти субъектов РФ по сельскому хозяйству в Минсельхоз России до 5 февраля года, следующего за отчетным.</t>
  </si>
  <si>
    <t>В графе 2 «Наименование должностей» указываются должности в соответствии с перечнем, приведенным в приложении к данной форме.</t>
  </si>
  <si>
    <t>В графе 3 «Количество штатных единиц» указывается количество должностей руководителей и специалистов, предусмотренных штатным расписанием сельскохозяйственной организации.</t>
  </si>
  <si>
    <t>В графе 4 «Всего» указывается количество человек, фактически работающих в данной должности по состоянию на 31 декабря отчетного года независимо от их образовательного уровня. Руководители и специалисты, работающие по совместительству, подлежат учету только по месту основной работы. Графа 4 составляет сумму граф 6, 7, 8.</t>
  </si>
  <si>
    <t>В графе 5 «в том числе женщин» указывается численность женщин, фактически работающих на должностях руководителей и специалистов.</t>
  </si>
  <si>
    <t>Графы 6—11 заполняются на основании данных личной карточки работников (Т-2) или других первичных учетных документов.</t>
  </si>
  <si>
    <t>В графах 6-9 указываются сведения о работниках списочного состава, имеющих соответственно высшее (графа 6) или среднее (графа 7) профессиональное образование, не имеющие высшего или среднего профессионального образования, а также имеющих незаконченное высшее или среднее профессиональное образование или имеющих начальное профессиональное образование, среднее общее или неполное среднее образование (графа 8), в том числе обучающиеся в вузах или техникумах по заочной или вечерней формам (графа 9).</t>
  </si>
  <si>
    <t>В графе 10 «до 30 лет» указывается количество человек до 30-летнего возраста из числа фактически работающих (графа 4) независимо от их образовательного уровня.</t>
  </si>
  <si>
    <t>В графе 11 «старше 55 лет - женщин, 60 лет - мужчин» указывается суммарное количество фактически работающих (графа 4) в возрасте соответственно старше 55 и 60 лет.</t>
  </si>
  <si>
    <r>
      <t xml:space="preserve">В графе 12 «Повысили </t>
    </r>
    <r>
      <rPr>
        <b/>
        <sz val="10"/>
        <color indexed="8"/>
        <rFont val="Times New Roman"/>
        <family val="1"/>
      </rPr>
      <t xml:space="preserve">квалификацию </t>
    </r>
    <r>
      <rPr>
        <sz val="10"/>
        <color indexed="8"/>
        <rFont val="Times New Roman"/>
        <family val="1"/>
      </rPr>
      <t>в отчетном году в системе дополнительного профессионального образования» указывается количество работников, прошедших профессиональную переподготовку или повысивших квалификацию в соответствии с занимаемой должностью в учреждениях дополнительного профессионального образования (академии, институты, учебные центры, школы управления АПК, школы повышения квалификации), в институтах или на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факультетах повышения квалификации в составе высших учебных заведений.</t>
    </r>
  </si>
  <si>
    <t>В графе 13 «Принято на работу. Всего» указывается количество руководителей и специалистов, принятых на работу в отчетном году, вне зависимости от их образовательного уровня.</t>
  </si>
  <si>
    <r>
      <t xml:space="preserve">В графе 14 «из них молодых специалистов выпуска отчетного года» указывается количество молодых специалистов, </t>
    </r>
    <r>
      <rPr>
        <b/>
        <sz val="10"/>
        <color indexed="8"/>
        <rFont val="Times New Roman"/>
        <family val="1"/>
      </rPr>
      <t xml:space="preserve">принятых </t>
    </r>
    <r>
      <rPr>
        <sz val="10"/>
        <color indexed="8"/>
        <rFont val="Times New Roman"/>
        <family val="1"/>
      </rPr>
      <t xml:space="preserve">на работу в отчетном </t>
    </r>
    <r>
      <rPr>
        <b/>
        <sz val="10"/>
        <color indexed="8"/>
        <rFont val="Times New Roman"/>
        <family val="1"/>
      </rPr>
      <t xml:space="preserve">году, </t>
    </r>
    <r>
      <rPr>
        <sz val="10"/>
        <color indexed="8"/>
        <rFont val="Times New Roman"/>
        <family val="1"/>
      </rPr>
      <t>которые завершили обучение в вузах, техникумах или колледжах в этом же отчетном году.</t>
    </r>
  </si>
  <si>
    <r>
      <t xml:space="preserve">В графе 15 «Уволено с работы. Всего» кроме уволенных с работы указывается и количество сменивших должность независимо от того, </t>
    </r>
    <r>
      <rPr>
        <b/>
        <sz val="10"/>
        <color indexed="8"/>
        <rFont val="Times New Roman"/>
        <family val="1"/>
      </rPr>
      <t xml:space="preserve">остались </t>
    </r>
    <r>
      <rPr>
        <sz val="10"/>
        <color indexed="8"/>
        <rFont val="Times New Roman"/>
        <family val="1"/>
      </rPr>
      <t>они работать в данной организации или нет.</t>
    </r>
  </si>
  <si>
    <r>
      <t xml:space="preserve">В графе 16 «в том числе по статье 81 Трудового кодекса Российской Федерации» указывается количество работников, освобожденных от должности как не справившихся с работой, пониженных в должности, совершивших аморальные поступки, уволенных за прогулы и другие нарушения трудовой дисциплины независимо от того, остались они работать </t>
    </r>
    <r>
      <rPr>
        <b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данной организации или нет.</t>
    </r>
  </si>
  <si>
    <t>Заполнение справочных данных.</t>
  </si>
  <si>
    <t>«Руководители сельхозорганизаций»</t>
  </si>
  <si>
    <t>-   «По стажу работы в должности» указывается количество руководителей с учетом общего стажа работы в данной должности.</t>
  </si>
  <si>
    <r>
      <t xml:space="preserve"> Аттестовано руководителей: всего -- указывается количество фактически работающих руководителей сельхозорганизаций, прошедших аттестацию вне зависимости от времени ее проведения с разбивкой по присвоенным им категориям «в том числе в отчетном году: всего» указывается количество руководителей сельхозорганизаций, прошедших аттестацию в отчетном году, также с разбивкой по присвоенным им категориям; «не аттестовано» - указывается количество руководителей сельхозорганизаций, которые в отчетном году проходили аттестацию, но не были </t>
    </r>
    <r>
      <rPr>
        <b/>
        <sz val="10"/>
        <color indexed="8"/>
        <rFont val="Times New Roman"/>
        <family val="1"/>
      </rPr>
      <t>аттестованы.</t>
    </r>
  </si>
  <si>
    <r>
      <t xml:space="preserve">Столбец 4 </t>
    </r>
    <r>
      <rPr>
        <sz val="12"/>
        <color indexed="8"/>
        <rFont val="Times New Roman"/>
        <family val="1"/>
      </rPr>
      <t>равен сумме столбцов 6,7,8</t>
    </r>
  </si>
  <si>
    <t>Проверка строки 23 (сумма с 24 по 34)</t>
  </si>
  <si>
    <t>Специалисты,  всего (кроме главных) (строки 24-34)</t>
  </si>
  <si>
    <t>Специалисты,  всего (кроме главных) (строки 24-34) - сумма строк с  24 по 34</t>
  </si>
  <si>
    <r>
      <t xml:space="preserve">Строки 13, 16, 34  </t>
    </r>
    <r>
      <rPr>
        <sz val="12"/>
        <rFont val="Times New Roman"/>
        <family val="1"/>
      </rPr>
      <t>расписать в Расширено на отдельных листах, используя Список должностей (прилагается в отдельном файле)</t>
    </r>
  </si>
  <si>
    <r>
      <t>"</t>
    </r>
    <r>
      <rPr>
        <b/>
        <sz val="12"/>
        <rFont val="Times New Roman Cyr"/>
        <family val="0"/>
      </rPr>
      <t>Сравни с Проверка"</t>
    </r>
    <r>
      <rPr>
        <sz val="12"/>
        <rFont val="Times New Roman Cyr"/>
        <family val="0"/>
      </rPr>
      <t xml:space="preserve"> строка не совпадает со строкой Проверка</t>
    </r>
  </si>
  <si>
    <r>
      <t xml:space="preserve">если </t>
    </r>
    <r>
      <rPr>
        <b/>
        <sz val="12"/>
        <rFont val="Times New Roman Cyr"/>
        <family val="0"/>
      </rPr>
      <t>4&lt;5</t>
    </r>
    <r>
      <rPr>
        <sz val="12"/>
        <rFont val="Times New Roman Cyr"/>
        <family val="0"/>
      </rPr>
      <t xml:space="preserve">  графа 4 меньше графы 5</t>
    </r>
  </si>
  <si>
    <r>
      <t xml:space="preserve">если </t>
    </r>
    <r>
      <rPr>
        <b/>
        <sz val="12"/>
        <rFont val="Times New Roman Cyr"/>
        <family val="0"/>
      </rPr>
      <t>4&lt;&gt;6+7+8</t>
    </r>
    <r>
      <rPr>
        <sz val="12"/>
        <rFont val="Times New Roman Cyr"/>
        <family val="0"/>
      </rPr>
      <t xml:space="preserve">  графа 4 меньше сумм граф 6,7,8</t>
    </r>
  </si>
  <si>
    <r>
      <t xml:space="preserve">если </t>
    </r>
    <r>
      <rPr>
        <b/>
        <sz val="12"/>
        <rFont val="Times New Roman Cyr"/>
        <family val="0"/>
      </rPr>
      <t>8&lt;9</t>
    </r>
    <r>
      <rPr>
        <sz val="12"/>
        <rFont val="Times New Roman Cyr"/>
        <family val="0"/>
      </rPr>
      <t xml:space="preserve">  графа 8 меньше графы 9</t>
    </r>
  </si>
  <si>
    <r>
      <t xml:space="preserve">если </t>
    </r>
    <r>
      <rPr>
        <b/>
        <sz val="12"/>
        <rFont val="Times New Roman Cyr"/>
        <family val="0"/>
      </rPr>
      <t>13&lt;14</t>
    </r>
    <r>
      <rPr>
        <sz val="12"/>
        <rFont val="Times New Roman Cyr"/>
        <family val="0"/>
      </rPr>
      <t xml:space="preserve">  графа 13 меньше графы 14</t>
    </r>
  </si>
  <si>
    <r>
      <t xml:space="preserve">если </t>
    </r>
    <r>
      <rPr>
        <b/>
        <sz val="12"/>
        <rFont val="Times New Roman Cyr"/>
        <family val="0"/>
      </rPr>
      <t>15&lt;16</t>
    </r>
    <r>
      <rPr>
        <sz val="12"/>
        <rFont val="Times New Roman Cyr"/>
        <family val="0"/>
      </rPr>
      <t xml:space="preserve"> графа 15 меньше графы 16</t>
    </r>
  </si>
  <si>
    <t xml:space="preserve">Имейте в виду, что в форме 1К только специалисты сельскохозяйственных предприятий, не переработка, не строительство и др. туда не входят. </t>
  </si>
  <si>
    <t>непрофильное образование (НЕСЕЛЬСКОХОЗЯЙСТВЕННОЕ)</t>
  </si>
  <si>
    <r>
      <t xml:space="preserve">к повышению квалификации </t>
    </r>
    <r>
      <rPr>
        <sz val="12"/>
        <color indexed="8"/>
        <rFont val="Times New Roman"/>
        <family val="1"/>
      </rPr>
      <t>в том числе относить любую работу (курсы, семинары, лекции, экскурсии в показательные хозяйства, участие в конкурсах мастерства и прочее) по получению новых знаний и умений по занимаемой должности</t>
    </r>
  </si>
  <si>
    <r>
      <t xml:space="preserve">в Имееют образование - </t>
    </r>
    <r>
      <rPr>
        <sz val="12"/>
        <color indexed="8"/>
        <rFont val="Times New Roman"/>
        <family val="1"/>
      </rPr>
      <t>включается только</t>
    </r>
    <r>
      <rPr>
        <b/>
        <sz val="12"/>
        <color indexed="8"/>
        <rFont val="Times New Roman"/>
        <family val="1"/>
      </rPr>
      <t xml:space="preserve"> НЕСЕЛЬСКОХОЗЯЙСТВЕННОЕ ОБРАЗОВАНИЕ </t>
    </r>
  </si>
  <si>
    <t xml:space="preserve">Наименование отчитывающейся организации                                                                                                               </t>
  </si>
  <si>
    <t xml:space="preserve">Почтовый адрес                                                               </t>
  </si>
  <si>
    <t>СВЕДЕНИЯ О ЧИСЛЕННОСТИ, СОСТАВЕ И ДВИЖЕНИИ РАБОТНИКОВ, ЗАМЕЩАЮЩИХ ДОЛЖНОСТИ РУКОВОДИТЕЛЕЙ И СПЕЦИАЛИСТОВ СЕЛЬСКОХОЗЯЙСТВЕННЫХ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</si>
</sst>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 Cyr"/>
      <family val="0"/>
    </font>
    <font>
      <b/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sz val="10"/>
      <color indexed="10"/>
      <name val="Arial Cyr"/>
      <family val="0"/>
    </font>
    <font>
      <b/>
      <sz val="16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justify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 wrapText="1"/>
    </xf>
    <xf numFmtId="0" fontId="1" fillId="33" borderId="11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67" fillId="0" borderId="11" xfId="0" applyFont="1" applyBorder="1" applyAlignment="1">
      <alignment horizontal="justify"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0" fillId="33" borderId="16" xfId="0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0" fontId="1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14" fillId="0" borderId="11" xfId="0" applyNumberFormat="1" applyFont="1" applyBorder="1" applyAlignment="1" applyProtection="1">
      <alignment/>
      <protection/>
    </xf>
    <xf numFmtId="0" fontId="9" fillId="35" borderId="11" xfId="0" applyFont="1" applyFill="1" applyBorder="1" applyAlignment="1" applyProtection="1">
      <alignment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vertical="top" wrapText="1"/>
      <protection/>
    </xf>
    <xf numFmtId="0" fontId="12" fillId="36" borderId="11" xfId="0" applyFont="1" applyFill="1" applyBorder="1" applyAlignment="1" applyProtection="1">
      <alignment vertical="top" wrapText="1"/>
      <protection/>
    </xf>
    <xf numFmtId="0" fontId="12" fillId="0" borderId="11" xfId="0" applyFont="1" applyBorder="1" applyAlignment="1" applyProtection="1">
      <alignment vertical="top" wrapText="1"/>
      <protection/>
    </xf>
    <xf numFmtId="0" fontId="10" fillId="36" borderId="11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1" fillId="36" borderId="11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center" vertical="top" wrapText="1"/>
    </xf>
    <xf numFmtId="0" fontId="12" fillId="36" borderId="11" xfId="0" applyFont="1" applyFill="1" applyBorder="1" applyAlignment="1">
      <alignment horizontal="justify" vertical="top" wrapText="1"/>
    </xf>
    <xf numFmtId="0" fontId="11" fillId="36" borderId="16" xfId="0" applyFont="1" applyFill="1" applyBorder="1" applyAlignment="1">
      <alignment horizontal="justify" vertical="top" wrapText="1"/>
    </xf>
    <xf numFmtId="0" fontId="11" fillId="36" borderId="11" xfId="0" applyFont="1" applyFill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17" xfId="0" applyFont="1" applyBorder="1" applyAlignment="1">
      <alignment horizontal="center" vertical="top" wrapText="1"/>
    </xf>
    <xf numFmtId="9" fontId="0" fillId="35" borderId="20" xfId="57" applyFont="1" applyFill="1" applyBorder="1" applyAlignment="1" applyProtection="1">
      <alignment horizontal="center" vertical="top" wrapText="1"/>
      <protection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 horizontal="center" vertical="top"/>
      <protection/>
    </xf>
    <xf numFmtId="0" fontId="11" fillId="0" borderId="0" xfId="0" applyFont="1" applyBorder="1" applyAlignment="1">
      <alignment vertical="top" wrapText="1"/>
    </xf>
    <xf numFmtId="0" fontId="0" fillId="0" borderId="15" xfId="0" applyFont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 applyProtection="1">
      <alignment horizontal="center" vertical="center" textRotation="90"/>
      <protection/>
    </xf>
    <xf numFmtId="0" fontId="0" fillId="0" borderId="23" xfId="0" applyFont="1" applyBorder="1" applyAlignment="1" applyProtection="1">
      <alignment horizontal="center" vertical="center" textRotation="90"/>
      <protection/>
    </xf>
    <xf numFmtId="0" fontId="0" fillId="0" borderId="12" xfId="0" applyFont="1" applyBorder="1" applyAlignment="1" applyProtection="1">
      <alignment horizontal="center" vertical="center" textRotation="90" wrapText="1"/>
      <protection/>
    </xf>
    <xf numFmtId="0" fontId="0" fillId="0" borderId="22" xfId="0" applyFont="1" applyBorder="1" applyAlignment="1" applyProtection="1">
      <alignment horizontal="center" vertical="center" textRotation="90" wrapText="1"/>
      <protection/>
    </xf>
    <xf numFmtId="0" fontId="0" fillId="35" borderId="15" xfId="0" applyFont="1" applyFill="1" applyBorder="1" applyAlignment="1" applyProtection="1">
      <alignment horizontal="center" textRotation="90"/>
      <protection/>
    </xf>
    <xf numFmtId="0" fontId="0" fillId="35" borderId="13" xfId="0" applyFont="1" applyFill="1" applyBorder="1" applyAlignment="1" applyProtection="1">
      <alignment horizontal="center" textRotation="90"/>
      <protection/>
    </xf>
    <xf numFmtId="0" fontId="0" fillId="35" borderId="23" xfId="0" applyFont="1" applyFill="1" applyBorder="1" applyAlignment="1" applyProtection="1">
      <alignment horizontal="center" textRotation="90"/>
      <protection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35" borderId="11" xfId="0" applyFont="1" applyFill="1" applyBorder="1" applyAlignment="1" applyProtection="1">
      <alignment horizontal="center" textRotation="90" wrapText="1"/>
      <protection/>
    </xf>
    <xf numFmtId="0" fontId="0" fillId="0" borderId="11" xfId="0" applyFont="1" applyBorder="1" applyAlignment="1" applyProtection="1">
      <alignment textRotation="90" wrapText="1"/>
      <protection/>
    </xf>
    <xf numFmtId="0" fontId="0" fillId="0" borderId="11" xfId="0" applyFont="1" applyBorder="1" applyAlignment="1" applyProtection="1">
      <alignment textRotation="90"/>
      <protection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right" vertical="top" wrapText="1"/>
      <protection/>
    </xf>
    <xf numFmtId="0" fontId="0" fillId="35" borderId="24" xfId="0" applyFont="1" applyFill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/>
      <protection/>
    </xf>
    <xf numFmtId="0" fontId="0" fillId="35" borderId="24" xfId="0" applyFont="1" applyFill="1" applyBorder="1" applyAlignment="1" applyProtection="1">
      <alignment horizontal="left" vertical="top" wrapText="1"/>
      <protection/>
    </xf>
    <xf numFmtId="0" fontId="0" fillId="35" borderId="25" xfId="0" applyFont="1" applyFill="1" applyBorder="1" applyAlignment="1" applyProtection="1">
      <alignment horizontal="left" vertical="top" wrapText="1"/>
      <protection/>
    </xf>
    <xf numFmtId="0" fontId="0" fillId="35" borderId="16" xfId="0" applyFont="1" applyFill="1" applyBorder="1" applyAlignment="1" applyProtection="1">
      <alignment horizontal="left" vertical="top" wrapText="1"/>
      <protection/>
    </xf>
    <xf numFmtId="0" fontId="0" fillId="35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 wrapText="1"/>
      <protection/>
    </xf>
    <xf numFmtId="9" fontId="0" fillId="35" borderId="15" xfId="57" applyFont="1" applyFill="1" applyBorder="1" applyAlignment="1" applyProtection="1">
      <alignment horizontal="center" textRotation="90"/>
      <protection/>
    </xf>
    <xf numFmtId="0" fontId="0" fillId="0" borderId="13" xfId="0" applyFont="1" applyBorder="1" applyAlignment="1" applyProtection="1">
      <alignment textRotation="90"/>
      <protection/>
    </xf>
    <xf numFmtId="0" fontId="0" fillId="0" borderId="23" xfId="0" applyFont="1" applyBorder="1" applyAlignment="1" applyProtection="1">
      <alignment textRotation="90"/>
      <protection/>
    </xf>
    <xf numFmtId="0" fontId="0" fillId="35" borderId="15" xfId="0" applyFont="1" applyFill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35" borderId="23" xfId="0" applyFont="1" applyFill="1" applyBorder="1" applyAlignment="1" applyProtection="1">
      <alignment horizontal="center" vertical="center" textRotation="90" wrapText="1"/>
      <protection/>
    </xf>
    <xf numFmtId="0" fontId="0" fillId="35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 vertical="center" textRotation="90" wrapText="1"/>
      <protection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9" borderId="24" xfId="0" applyFont="1" applyFill="1" applyBorder="1" applyAlignment="1" applyProtection="1">
      <alignment horizontal="center"/>
      <protection locked="0"/>
    </xf>
    <xf numFmtId="0" fontId="2" fillId="9" borderId="25" xfId="0" applyFont="1" applyFill="1" applyBorder="1" applyAlignment="1" applyProtection="1">
      <alignment horizontal="center"/>
      <protection locked="0"/>
    </xf>
    <xf numFmtId="0" fontId="2" fillId="9" borderId="16" xfId="0" applyFont="1" applyFill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>
      <alignment horizontal="justify" vertical="top" wrapText="1"/>
    </xf>
    <xf numFmtId="0" fontId="0" fillId="0" borderId="24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center" textRotation="90" wrapText="1"/>
      <protection/>
    </xf>
    <xf numFmtId="0" fontId="0" fillId="0" borderId="23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9" fontId="0" fillId="35" borderId="11" xfId="57" applyFont="1" applyFill="1" applyBorder="1" applyAlignment="1" applyProtection="1">
      <alignment horizontal="left" textRotation="90" wrapText="1"/>
      <protection/>
    </xf>
    <xf numFmtId="0" fontId="0" fillId="0" borderId="11" xfId="0" applyFont="1" applyBorder="1" applyAlignment="1" applyProtection="1">
      <alignment horizontal="left" textRotation="90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12" fillId="36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SheetLayoutView="100" zoomScalePageLayoutView="0" workbookViewId="0" topLeftCell="A1">
      <selection activeCell="R116" sqref="R116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0.875" style="0" customWidth="1"/>
    <col min="6" max="6" width="8.00390625" style="0" customWidth="1"/>
    <col min="7" max="7" width="10.00390625" style="0" customWidth="1"/>
    <col min="8" max="8" width="10.50390625" style="0" customWidth="1"/>
    <col min="9" max="9" width="10.00390625" style="0" customWidth="1"/>
    <col min="10" max="10" width="9.00390625" style="0" customWidth="1"/>
    <col min="11" max="11" width="8.375" style="0" customWidth="1"/>
    <col min="12" max="12" width="8.50390625" style="0" customWidth="1"/>
    <col min="13" max="13" width="14.125" style="0" customWidth="1"/>
    <col min="14" max="14" width="7.625" style="0" customWidth="1"/>
    <col min="15" max="15" width="10.875" style="0" customWidth="1"/>
    <col min="16" max="16" width="10.50390625" style="0" customWidth="1"/>
    <col min="17" max="17" width="16.375" style="0" customWidth="1"/>
    <col min="18" max="18" width="33.625" style="0" customWidth="1"/>
  </cols>
  <sheetData>
    <row r="1" spans="1:17" ht="12.75">
      <c r="A1" s="156" t="s">
        <v>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64"/>
      <c r="Q1" s="64"/>
    </row>
    <row r="2" spans="1:17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.75" customHeight="1">
      <c r="A3" s="167" t="s">
        <v>172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64"/>
      <c r="Q3" s="64"/>
    </row>
    <row r="4" spans="1:17" ht="15.75" customHeight="1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64"/>
      <c r="Q4" s="64"/>
    </row>
    <row r="5" spans="1:17" ht="25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P5" s="64"/>
      <c r="Q5" s="64"/>
    </row>
    <row r="6" spans="1:17" ht="15.75">
      <c r="A6" s="65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5"/>
      <c r="P6" s="64"/>
      <c r="Q6" s="64"/>
    </row>
    <row r="7" spans="1:17" ht="18" customHeight="1">
      <c r="A7" s="181" t="s">
        <v>9</v>
      </c>
      <c r="B7" s="138"/>
      <c r="C7" s="138"/>
      <c r="D7" s="138"/>
      <c r="E7" s="138"/>
      <c r="F7" s="138"/>
      <c r="G7" s="138"/>
      <c r="H7" s="182"/>
      <c r="I7" s="181" t="s">
        <v>10</v>
      </c>
      <c r="J7" s="138"/>
      <c r="K7" s="182"/>
      <c r="L7" s="67"/>
      <c r="M7" s="186" t="s">
        <v>6</v>
      </c>
      <c r="N7" s="187"/>
      <c r="O7" s="188"/>
      <c r="P7" s="68"/>
      <c r="Q7" s="64"/>
    </row>
    <row r="8" spans="1:17" ht="15" customHeight="1">
      <c r="A8" s="178" t="s">
        <v>33</v>
      </c>
      <c r="B8" s="179"/>
      <c r="C8" s="179"/>
      <c r="D8" s="179"/>
      <c r="E8" s="179"/>
      <c r="F8" s="179"/>
      <c r="G8" s="179"/>
      <c r="H8" s="180"/>
      <c r="I8" s="181" t="s">
        <v>37</v>
      </c>
      <c r="J8" s="138"/>
      <c r="K8" s="182"/>
      <c r="L8" s="67"/>
      <c r="M8" s="138" t="s">
        <v>48</v>
      </c>
      <c r="N8" s="138"/>
      <c r="O8" s="138"/>
      <c r="P8" s="67"/>
      <c r="Q8" s="64"/>
    </row>
    <row r="9" spans="1:17" ht="15" customHeight="1">
      <c r="A9" s="69"/>
      <c r="B9" s="125" t="s">
        <v>29</v>
      </c>
      <c r="C9" s="125"/>
      <c r="D9" s="125"/>
      <c r="E9" s="125"/>
      <c r="F9" s="125"/>
      <c r="G9" s="125"/>
      <c r="H9" s="126"/>
      <c r="I9" s="176" t="s">
        <v>35</v>
      </c>
      <c r="J9" s="139"/>
      <c r="K9" s="177"/>
      <c r="L9" s="67"/>
      <c r="M9" s="139"/>
      <c r="N9" s="139"/>
      <c r="O9" s="139"/>
      <c r="P9" s="67"/>
      <c r="Q9" s="64"/>
    </row>
    <row r="10" spans="1:17" ht="15" customHeight="1">
      <c r="A10" s="122" t="s">
        <v>30</v>
      </c>
      <c r="B10" s="123"/>
      <c r="C10" s="123"/>
      <c r="D10" s="123"/>
      <c r="E10" s="123"/>
      <c r="F10" s="123"/>
      <c r="G10" s="123"/>
      <c r="H10" s="124"/>
      <c r="I10" s="70"/>
      <c r="J10" s="67"/>
      <c r="K10" s="71"/>
      <c r="L10" s="67"/>
      <c r="M10" s="139"/>
      <c r="N10" s="139"/>
      <c r="O10" s="139"/>
      <c r="P10" s="67"/>
      <c r="Q10" s="64"/>
    </row>
    <row r="11" spans="1:17" ht="15" customHeight="1">
      <c r="A11" s="69"/>
      <c r="B11" s="125" t="s">
        <v>31</v>
      </c>
      <c r="C11" s="125"/>
      <c r="D11" s="125"/>
      <c r="E11" s="125"/>
      <c r="F11" s="125"/>
      <c r="G11" s="125"/>
      <c r="H11" s="126"/>
      <c r="I11" s="176" t="s">
        <v>36</v>
      </c>
      <c r="J11" s="139"/>
      <c r="K11" s="177"/>
      <c r="L11" s="67"/>
      <c r="M11" s="139"/>
      <c r="N11" s="139"/>
      <c r="O11" s="139"/>
      <c r="P11" s="67"/>
      <c r="Q11" s="64"/>
    </row>
    <row r="12" spans="1:17" ht="15" customHeight="1">
      <c r="A12" s="122" t="s">
        <v>32</v>
      </c>
      <c r="B12" s="123"/>
      <c r="C12" s="123"/>
      <c r="D12" s="123"/>
      <c r="E12" s="123"/>
      <c r="F12" s="123"/>
      <c r="G12" s="123"/>
      <c r="H12" s="124"/>
      <c r="I12" s="70"/>
      <c r="J12" s="67"/>
      <c r="K12" s="71"/>
      <c r="L12" s="67"/>
      <c r="M12" s="139"/>
      <c r="N12" s="139"/>
      <c r="O12" s="139"/>
      <c r="P12" s="67"/>
      <c r="Q12" s="64"/>
    </row>
    <row r="13" spans="1:17" ht="17.25" customHeight="1">
      <c r="A13" s="73"/>
      <c r="B13" s="133" t="s">
        <v>34</v>
      </c>
      <c r="C13" s="133"/>
      <c r="D13" s="133"/>
      <c r="E13" s="133"/>
      <c r="F13" s="133"/>
      <c r="G13" s="133"/>
      <c r="H13" s="134"/>
      <c r="I13" s="135" t="s">
        <v>38</v>
      </c>
      <c r="J13" s="136"/>
      <c r="K13" s="137"/>
      <c r="L13" s="67"/>
      <c r="M13" s="139"/>
      <c r="N13" s="139"/>
      <c r="O13" s="139"/>
      <c r="P13" s="67"/>
      <c r="Q13" s="64"/>
    </row>
    <row r="14" spans="1:17" ht="50.25" customHeight="1">
      <c r="A14" s="72"/>
      <c r="B14" s="74"/>
      <c r="C14" s="74"/>
      <c r="D14" s="74"/>
      <c r="E14" s="74"/>
      <c r="F14" s="74"/>
      <c r="G14" s="74"/>
      <c r="H14" s="74"/>
      <c r="I14" s="67"/>
      <c r="J14" s="67"/>
      <c r="K14" s="67"/>
      <c r="L14" s="67"/>
      <c r="M14" s="136"/>
      <c r="N14" s="136"/>
      <c r="O14" s="136"/>
      <c r="P14" s="67"/>
      <c r="Q14" s="64"/>
    </row>
    <row r="15" spans="1:17" ht="15" customHeight="1">
      <c r="A15" s="72"/>
      <c r="B15" s="74"/>
      <c r="C15" s="74"/>
      <c r="D15" s="74"/>
      <c r="E15" s="74"/>
      <c r="F15" s="74"/>
      <c r="G15" s="74"/>
      <c r="H15" s="74"/>
      <c r="I15" s="67"/>
      <c r="J15" s="67"/>
      <c r="K15" s="67"/>
      <c r="L15" s="67"/>
      <c r="M15" s="183" t="s">
        <v>11</v>
      </c>
      <c r="N15" s="184"/>
      <c r="O15" s="185"/>
      <c r="P15" s="67"/>
      <c r="Q15" s="64"/>
    </row>
    <row r="16" spans="1:17" ht="14.25" customHeight="1">
      <c r="A16" s="72"/>
      <c r="B16" s="74"/>
      <c r="C16" s="74"/>
      <c r="D16" s="74"/>
      <c r="E16" s="74"/>
      <c r="F16" s="74"/>
      <c r="G16" s="74"/>
      <c r="H16" s="74"/>
      <c r="I16" s="67"/>
      <c r="J16" s="67"/>
      <c r="K16" s="67"/>
      <c r="L16" s="67"/>
      <c r="M16" s="75"/>
      <c r="N16" s="75"/>
      <c r="O16" s="75"/>
      <c r="P16" s="67"/>
      <c r="Q16" s="64"/>
    </row>
    <row r="17" spans="1:17" ht="15.75" customHeight="1">
      <c r="A17" s="140" t="s">
        <v>170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2"/>
      <c r="P17" s="64"/>
      <c r="Q17" s="64"/>
    </row>
    <row r="18" spans="1:17" ht="17.25" customHeight="1">
      <c r="A18" s="140" t="s">
        <v>171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2"/>
      <c r="P18" s="64"/>
      <c r="Q18" s="64"/>
    </row>
    <row r="19" spans="1:17" ht="17.25" customHeight="1">
      <c r="A19" s="164" t="s">
        <v>12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6"/>
      <c r="P19" s="64"/>
      <c r="Q19" s="64"/>
    </row>
    <row r="20" spans="1:17" ht="29.25" customHeight="1">
      <c r="A20" s="129" t="s">
        <v>13</v>
      </c>
      <c r="B20" s="129"/>
      <c r="C20" s="129"/>
      <c r="D20" s="197" t="s">
        <v>14</v>
      </c>
      <c r="E20" s="198"/>
      <c r="F20" s="198"/>
      <c r="G20" s="199"/>
      <c r="H20" s="200" t="s">
        <v>15</v>
      </c>
      <c r="I20" s="200"/>
      <c r="J20" s="200"/>
      <c r="K20" s="164" t="s">
        <v>16</v>
      </c>
      <c r="L20" s="165"/>
      <c r="M20" s="165"/>
      <c r="N20" s="165"/>
      <c r="O20" s="166"/>
      <c r="P20" s="64"/>
      <c r="Q20" s="64"/>
    </row>
    <row r="21" spans="1:17" ht="14.25" customHeight="1">
      <c r="A21" s="129">
        <v>1</v>
      </c>
      <c r="B21" s="129"/>
      <c r="C21" s="129"/>
      <c r="D21" s="129">
        <v>2</v>
      </c>
      <c r="E21" s="129"/>
      <c r="F21" s="129"/>
      <c r="G21" s="129"/>
      <c r="H21" s="129">
        <v>3</v>
      </c>
      <c r="I21" s="129"/>
      <c r="J21" s="129"/>
      <c r="K21" s="164">
        <v>4</v>
      </c>
      <c r="L21" s="165"/>
      <c r="M21" s="165"/>
      <c r="N21" s="165"/>
      <c r="O21" s="166"/>
      <c r="P21" s="64"/>
      <c r="Q21" s="64"/>
    </row>
    <row r="22" spans="1:17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64"/>
      <c r="L22" s="165"/>
      <c r="M22" s="165"/>
      <c r="N22" s="165"/>
      <c r="O22" s="166"/>
      <c r="P22" s="64"/>
      <c r="Q22" s="64"/>
    </row>
    <row r="23" spans="1:17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75"/>
      <c r="P23" s="75"/>
      <c r="Q23" s="64"/>
    </row>
    <row r="24" spans="1:18" ht="1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143" t="s">
        <v>39</v>
      </c>
      <c r="N24" s="143"/>
      <c r="O24" s="143"/>
      <c r="P24" s="143"/>
      <c r="Q24" s="143"/>
      <c r="R24" s="34"/>
    </row>
    <row r="25" spans="1:18" ht="16.5" customHeight="1">
      <c r="A25" s="159" t="s">
        <v>3</v>
      </c>
      <c r="B25" s="196" t="s">
        <v>2</v>
      </c>
      <c r="C25" s="161" t="s">
        <v>17</v>
      </c>
      <c r="D25" s="203" t="s">
        <v>92</v>
      </c>
      <c r="E25" s="204"/>
      <c r="F25" s="205"/>
      <c r="G25" s="146" t="s">
        <v>21</v>
      </c>
      <c r="H25" s="147"/>
      <c r="I25" s="147"/>
      <c r="J25" s="147"/>
      <c r="K25" s="147"/>
      <c r="L25" s="147"/>
      <c r="M25" s="148"/>
      <c r="N25" s="109" t="s">
        <v>26</v>
      </c>
      <c r="O25" s="110"/>
      <c r="P25" s="109" t="s">
        <v>27</v>
      </c>
      <c r="Q25" s="110"/>
      <c r="R25" s="34"/>
    </row>
    <row r="26" spans="1:18" ht="54.75" customHeight="1">
      <c r="A26" s="160"/>
      <c r="B26" s="163"/>
      <c r="C26" s="162"/>
      <c r="D26" s="206"/>
      <c r="E26" s="207"/>
      <c r="F26" s="208"/>
      <c r="G26" s="144" t="s">
        <v>18</v>
      </c>
      <c r="H26" s="145"/>
      <c r="I26" s="144" t="s">
        <v>24</v>
      </c>
      <c r="J26" s="145"/>
      <c r="K26" s="193" t="s">
        <v>20</v>
      </c>
      <c r="L26" s="194"/>
      <c r="M26" s="149" t="s">
        <v>28</v>
      </c>
      <c r="N26" s="111"/>
      <c r="O26" s="112"/>
      <c r="P26" s="111"/>
      <c r="Q26" s="112"/>
      <c r="R26" s="34"/>
    </row>
    <row r="27" spans="1:18" ht="12.75" customHeight="1">
      <c r="A27" s="160"/>
      <c r="B27" s="163"/>
      <c r="C27" s="163"/>
      <c r="D27" s="114" t="s">
        <v>4</v>
      </c>
      <c r="E27" s="189" t="s">
        <v>119</v>
      </c>
      <c r="F27" s="114" t="s">
        <v>7</v>
      </c>
      <c r="G27" s="155" t="s">
        <v>5</v>
      </c>
      <c r="H27" s="130" t="s">
        <v>25</v>
      </c>
      <c r="I27" s="152" t="s">
        <v>0</v>
      </c>
      <c r="J27" s="201" t="s">
        <v>19</v>
      </c>
      <c r="K27" s="119" t="s">
        <v>1</v>
      </c>
      <c r="L27" s="130" t="s">
        <v>49</v>
      </c>
      <c r="M27" s="150"/>
      <c r="N27" s="114" t="s">
        <v>4</v>
      </c>
      <c r="O27" s="117" t="s">
        <v>22</v>
      </c>
      <c r="P27" s="114" t="s">
        <v>4</v>
      </c>
      <c r="Q27" s="114" t="s">
        <v>23</v>
      </c>
      <c r="R27" s="34"/>
    </row>
    <row r="28" spans="1:18" ht="41.25" customHeight="1">
      <c r="A28" s="160"/>
      <c r="B28" s="163"/>
      <c r="C28" s="163"/>
      <c r="D28" s="195"/>
      <c r="E28" s="190"/>
      <c r="F28" s="195"/>
      <c r="G28" s="153"/>
      <c r="H28" s="132"/>
      <c r="I28" s="153"/>
      <c r="J28" s="202"/>
      <c r="K28" s="120"/>
      <c r="L28" s="131"/>
      <c r="M28" s="150"/>
      <c r="N28" s="115"/>
      <c r="O28" s="117"/>
      <c r="P28" s="115"/>
      <c r="Q28" s="127"/>
      <c r="R28" s="34"/>
    </row>
    <row r="29" spans="1:18" ht="12.75">
      <c r="A29" s="160"/>
      <c r="B29" s="163"/>
      <c r="C29" s="163"/>
      <c r="D29" s="195"/>
      <c r="E29" s="190"/>
      <c r="F29" s="195"/>
      <c r="G29" s="153"/>
      <c r="H29" s="132"/>
      <c r="I29" s="153"/>
      <c r="J29" s="202"/>
      <c r="K29" s="120"/>
      <c r="L29" s="131"/>
      <c r="M29" s="150"/>
      <c r="N29" s="115"/>
      <c r="O29" s="117"/>
      <c r="P29" s="115"/>
      <c r="Q29" s="127"/>
      <c r="R29" s="34"/>
    </row>
    <row r="30" spans="1:18" ht="50.25" customHeight="1">
      <c r="A30" s="160"/>
      <c r="B30" s="163"/>
      <c r="C30" s="163"/>
      <c r="D30" s="196"/>
      <c r="E30" s="191"/>
      <c r="F30" s="196"/>
      <c r="G30" s="154"/>
      <c r="H30" s="132"/>
      <c r="I30" s="154"/>
      <c r="J30" s="202"/>
      <c r="K30" s="121"/>
      <c r="L30" s="131"/>
      <c r="M30" s="151"/>
      <c r="N30" s="116"/>
      <c r="O30" s="118"/>
      <c r="P30" s="116"/>
      <c r="Q30" s="128"/>
      <c r="R30" s="35" t="s">
        <v>121</v>
      </c>
    </row>
    <row r="31" spans="1:18" ht="12.75">
      <c r="A31" s="36">
        <v>1</v>
      </c>
      <c r="B31" s="36">
        <v>2</v>
      </c>
      <c r="C31" s="37">
        <v>3</v>
      </c>
      <c r="D31" s="37">
        <v>4</v>
      </c>
      <c r="E31" s="37"/>
      <c r="F31" s="37">
        <v>5</v>
      </c>
      <c r="G31" s="37">
        <v>6</v>
      </c>
      <c r="H31" s="37">
        <v>7</v>
      </c>
      <c r="I31" s="37">
        <v>8</v>
      </c>
      <c r="J31" s="37">
        <v>9</v>
      </c>
      <c r="K31" s="37">
        <v>10</v>
      </c>
      <c r="L31" s="37">
        <v>11</v>
      </c>
      <c r="M31" s="37">
        <v>12</v>
      </c>
      <c r="N31" s="37">
        <v>13</v>
      </c>
      <c r="O31" s="37">
        <v>14</v>
      </c>
      <c r="P31" s="37">
        <v>15</v>
      </c>
      <c r="Q31" s="37">
        <v>16</v>
      </c>
      <c r="R31" s="34"/>
    </row>
    <row r="32" spans="1:18" ht="57">
      <c r="A32" s="38">
        <v>1</v>
      </c>
      <c r="B32" s="39" t="s">
        <v>70</v>
      </c>
      <c r="C32" s="40">
        <f>C34+C35+C36+C47+C48+C49+C50+C51+C52+C53+C54+C55+C56</f>
        <v>0</v>
      </c>
      <c r="D32" s="40">
        <f aca="true" t="shared" si="0" ref="D32:Q32">D34+D35+D36+D47+D48+D49+D50+D51+D52+D53+D54+D55+D56</f>
        <v>0</v>
      </c>
      <c r="E32" s="40">
        <f t="shared" si="0"/>
        <v>0</v>
      </c>
      <c r="F32" s="40">
        <f t="shared" si="0"/>
        <v>0</v>
      </c>
      <c r="G32" s="40">
        <f t="shared" si="0"/>
        <v>0</v>
      </c>
      <c r="H32" s="40">
        <f t="shared" si="0"/>
        <v>0</v>
      </c>
      <c r="I32" s="40">
        <f t="shared" si="0"/>
        <v>0</v>
      </c>
      <c r="J32" s="40">
        <f t="shared" si="0"/>
        <v>0</v>
      </c>
      <c r="K32" s="40">
        <f t="shared" si="0"/>
        <v>0</v>
      </c>
      <c r="L32" s="40">
        <f t="shared" si="0"/>
        <v>0</v>
      </c>
      <c r="M32" s="40">
        <f t="shared" si="0"/>
        <v>0</v>
      </c>
      <c r="N32" s="40">
        <f t="shared" si="0"/>
        <v>0</v>
      </c>
      <c r="O32" s="40">
        <f t="shared" si="0"/>
        <v>0</v>
      </c>
      <c r="P32" s="40">
        <f t="shared" si="0"/>
        <v>0</v>
      </c>
      <c r="Q32" s="40">
        <f t="shared" si="0"/>
        <v>0</v>
      </c>
      <c r="R32" s="41">
        <f>IF(D32&lt;F32," 4&lt;5 ","")&amp;IF(D32&lt;&gt;G32+H32+I32," 4&lt;&gt;6+7+8 ","")&amp;IF(I32&lt;J32," 8&lt;9 ","")&amp;IF(N32&lt;O32," 13&lt;14 ","")&amp;IF(P32&lt;Q32," 15&lt;16 ","")</f>
      </c>
    </row>
    <row r="33" spans="1:18" ht="40.5" customHeight="1">
      <c r="A33" s="42"/>
      <c r="B33" s="43" t="s">
        <v>115</v>
      </c>
      <c r="C33" s="44">
        <f>C34+C35++C36+C47+C48+C49+C50+C51+C52+C53+C54+C55+C56</f>
        <v>0</v>
      </c>
      <c r="D33" s="44">
        <f aca="true" t="shared" si="1" ref="D33:Q33">D34+D35++D36+D47+D48+D49+D50+D51+D52+D53+D54+D55+D56</f>
        <v>0</v>
      </c>
      <c r="E33" s="44">
        <f t="shared" si="1"/>
        <v>0</v>
      </c>
      <c r="F33" s="44">
        <f t="shared" si="1"/>
        <v>0</v>
      </c>
      <c r="G33" s="44">
        <f t="shared" si="1"/>
        <v>0</v>
      </c>
      <c r="H33" s="44">
        <f t="shared" si="1"/>
        <v>0</v>
      </c>
      <c r="I33" s="44">
        <f t="shared" si="1"/>
        <v>0</v>
      </c>
      <c r="J33" s="44">
        <f t="shared" si="1"/>
        <v>0</v>
      </c>
      <c r="K33" s="44">
        <f t="shared" si="1"/>
        <v>0</v>
      </c>
      <c r="L33" s="44">
        <f t="shared" si="1"/>
        <v>0</v>
      </c>
      <c r="M33" s="44">
        <f t="shared" si="1"/>
        <v>0</v>
      </c>
      <c r="N33" s="44">
        <f t="shared" si="1"/>
        <v>0</v>
      </c>
      <c r="O33" s="44">
        <f t="shared" si="1"/>
        <v>0</v>
      </c>
      <c r="P33" s="44">
        <f t="shared" si="1"/>
        <v>0</v>
      </c>
      <c r="Q33" s="44">
        <f t="shared" si="1"/>
        <v>0</v>
      </c>
      <c r="R33" s="41">
        <f>IF(D33&lt;F33," 4&lt;5 ","")&amp;IF(D33&lt;&gt;G33+H33+I33," 4&lt;&gt;6+7+8 ","")&amp;IF(I33&lt;J33," 8&lt;9 ","")&amp;IF(N33&lt;O33," 13&lt;14 ","")&amp;IF(P33&lt;Q33," 15&lt;16 ","")&amp;IF(C32+D32+E32+F32+G32+H32+I32+J32+K32+L32+M32+N32+O32+P32+Q32-(C33+D33+E33+F33+G33+H33+I33+J33+K33+L33+M33+N33+O33+P33+Q33)&lt;&gt;0," сравни с Проверка","")</f>
      </c>
    </row>
    <row r="34" spans="1:18" ht="42.75">
      <c r="A34" s="38">
        <v>2</v>
      </c>
      <c r="B34" s="39" t="s">
        <v>71</v>
      </c>
      <c r="C34" s="76"/>
      <c r="D34" s="77"/>
      <c r="E34" s="46">
        <f aca="true" t="shared" si="2" ref="E34:E68">G34+H34+I34</f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41">
        <f>IF(D34&lt;F34," 4&lt;5 ","")&amp;IF(D34&lt;&gt;G34+H34+I34," 4&lt;&gt;6+7+8 ","")&amp;IF(I34&lt;J34," 8&lt;9 ","")&amp;IF(N34&lt;O34," 13&lt;14 ","")&amp;IF(P34&lt;Q34," 15&lt;16 ","")&amp;IF(D34&lt;&gt;M96+M97+M98+M99+M100," гр.4 не равна справочно","")</f>
      </c>
    </row>
    <row r="35" spans="1:18" ht="28.5">
      <c r="A35" s="38">
        <v>3</v>
      </c>
      <c r="B35" s="47" t="s">
        <v>72</v>
      </c>
      <c r="C35" s="76"/>
      <c r="D35" s="77"/>
      <c r="E35" s="46">
        <f t="shared" si="2"/>
        <v>0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41">
        <f aca="true" t="shared" si="3" ref="R35:R69">IF(D35&lt;F35," 4&lt;5 ","")&amp;IF(D35&lt;&gt;G35+H35+I35," 4&lt;&gt;6+7+8 ","")&amp;IF(I35&lt;J35," 8&lt;9 ","")&amp;IF(N35&lt;O35," 13&lt;14 ","")&amp;IF(P35&lt;Q35," 15&lt;16 ","")</f>
      </c>
    </row>
    <row r="36" spans="1:18" ht="20.25" customHeight="1">
      <c r="A36" s="38">
        <v>4</v>
      </c>
      <c r="B36" s="39" t="s">
        <v>73</v>
      </c>
      <c r="C36" s="40">
        <f>C38+C39+C40+C41+C42+C43++C44+C45+C46</f>
        <v>0</v>
      </c>
      <c r="D36" s="40">
        <f aca="true" t="shared" si="4" ref="D36:Q36">D38+D39+D40+D41+D42+D43++D44+D45+D46</f>
        <v>0</v>
      </c>
      <c r="E36" s="40">
        <f t="shared" si="4"/>
        <v>0</v>
      </c>
      <c r="F36" s="40">
        <f t="shared" si="4"/>
        <v>0</v>
      </c>
      <c r="G36" s="40">
        <f t="shared" si="4"/>
        <v>0</v>
      </c>
      <c r="H36" s="40">
        <f t="shared" si="4"/>
        <v>0</v>
      </c>
      <c r="I36" s="40">
        <f t="shared" si="4"/>
        <v>0</v>
      </c>
      <c r="J36" s="40">
        <f t="shared" si="4"/>
        <v>0</v>
      </c>
      <c r="K36" s="40">
        <f t="shared" si="4"/>
        <v>0</v>
      </c>
      <c r="L36" s="40">
        <f t="shared" si="4"/>
        <v>0</v>
      </c>
      <c r="M36" s="40">
        <f t="shared" si="4"/>
        <v>0</v>
      </c>
      <c r="N36" s="40">
        <f t="shared" si="4"/>
        <v>0</v>
      </c>
      <c r="O36" s="40">
        <f t="shared" si="4"/>
        <v>0</v>
      </c>
      <c r="P36" s="40">
        <f t="shared" si="4"/>
        <v>0</v>
      </c>
      <c r="Q36" s="40">
        <f t="shared" si="4"/>
        <v>0</v>
      </c>
      <c r="R36" s="41">
        <f t="shared" si="3"/>
      </c>
    </row>
    <row r="37" spans="1:18" ht="17.25" customHeight="1">
      <c r="A37" s="48"/>
      <c r="B37" s="43" t="s">
        <v>94</v>
      </c>
      <c r="C37" s="44">
        <f>C38+C39+C40+C41+C42+C43+C44+C45+C46</f>
        <v>0</v>
      </c>
      <c r="D37" s="44">
        <f>D38+D39+D40+D41+D42+D43+D44+D45+D46</f>
        <v>0</v>
      </c>
      <c r="E37" s="44">
        <f>E38+E39+E40+E41+E42+E43+E44+E45+E46</f>
        <v>0</v>
      </c>
      <c r="F37" s="44">
        <f>F38+F39+F40+F41+F42+F43+F44+F45+F46</f>
        <v>0</v>
      </c>
      <c r="G37" s="44">
        <f aca="true" t="shared" si="5" ref="G37:Q37">G38+G39+G40+G41+G42+G43+G44+G45+G46</f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  <c r="N37" s="44">
        <f t="shared" si="5"/>
        <v>0</v>
      </c>
      <c r="O37" s="44">
        <f t="shared" si="5"/>
        <v>0</v>
      </c>
      <c r="P37" s="44">
        <f t="shared" si="5"/>
        <v>0</v>
      </c>
      <c r="Q37" s="44">
        <f t="shared" si="5"/>
        <v>0</v>
      </c>
      <c r="R37" s="41">
        <f>IF(D37&lt;F37," 4&lt;5 ","")&amp;IF(D37&lt;&gt;G37+H37+I37," 4&lt;&gt;6+7+8 ","")&amp;IF(I37&lt;J37," 8&lt;9 ","")&amp;IF(N37&lt;O37," 13&lt;14 ","")&amp;IF(P37&lt;Q37," 15&lt;16 ","")&amp;IF(C36+D36+E36+F36+G36+H36+I36+J36+K36+L36+M36+N36+O36+P36+Q36-(C37+D37+E37+F37+G37+H37+I37+J37+K37+L37+M37+N37+O37+P37+Q37)&lt;&gt;0," сравни с Проверка","")</f>
      </c>
    </row>
    <row r="38" spans="1:18" ht="16.5" customHeight="1">
      <c r="A38" s="42">
        <v>5</v>
      </c>
      <c r="B38" s="49" t="s">
        <v>74</v>
      </c>
      <c r="C38" s="77"/>
      <c r="D38" s="77"/>
      <c r="E38" s="46">
        <f>G38+H38+I38</f>
        <v>0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41">
        <f t="shared" si="3"/>
      </c>
    </row>
    <row r="39" spans="1:18" ht="30">
      <c r="A39" s="50">
        <v>6</v>
      </c>
      <c r="B39" s="51" t="s">
        <v>91</v>
      </c>
      <c r="C39" s="76"/>
      <c r="D39" s="77"/>
      <c r="E39" s="46">
        <f t="shared" si="2"/>
        <v>0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41">
        <f t="shared" si="3"/>
      </c>
    </row>
    <row r="40" spans="1:18" ht="15">
      <c r="A40" s="50">
        <v>7</v>
      </c>
      <c r="B40" s="51" t="s">
        <v>75</v>
      </c>
      <c r="C40" s="76"/>
      <c r="D40" s="77"/>
      <c r="E40" s="46">
        <f t="shared" si="2"/>
        <v>0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41">
        <f t="shared" si="3"/>
      </c>
    </row>
    <row r="41" spans="1:18" ht="90">
      <c r="A41" s="50">
        <v>8</v>
      </c>
      <c r="B41" s="51" t="s">
        <v>95</v>
      </c>
      <c r="C41" s="76"/>
      <c r="D41" s="77"/>
      <c r="E41" s="46">
        <f t="shared" si="2"/>
        <v>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41">
        <f t="shared" si="3"/>
      </c>
    </row>
    <row r="42" spans="1:18" ht="15">
      <c r="A42" s="50">
        <v>9</v>
      </c>
      <c r="B42" s="51" t="s">
        <v>87</v>
      </c>
      <c r="C42" s="76"/>
      <c r="D42" s="77"/>
      <c r="E42" s="46">
        <f t="shared" si="2"/>
        <v>0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41">
        <f t="shared" si="3"/>
      </c>
    </row>
    <row r="43" spans="1:18" ht="30">
      <c r="A43" s="50">
        <v>10</v>
      </c>
      <c r="B43" s="51" t="s">
        <v>89</v>
      </c>
      <c r="C43" s="76"/>
      <c r="D43" s="77"/>
      <c r="E43" s="46">
        <f t="shared" si="2"/>
        <v>0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41">
        <f t="shared" si="3"/>
      </c>
    </row>
    <row r="44" spans="1:18" ht="45">
      <c r="A44" s="50">
        <v>11</v>
      </c>
      <c r="B44" s="51" t="s">
        <v>76</v>
      </c>
      <c r="C44" s="76"/>
      <c r="D44" s="77"/>
      <c r="E44" s="46">
        <f t="shared" si="2"/>
        <v>0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41">
        <f t="shared" si="3"/>
      </c>
    </row>
    <row r="45" spans="1:18" ht="44.25" customHeight="1">
      <c r="A45" s="50">
        <v>12</v>
      </c>
      <c r="B45" s="51" t="s">
        <v>96</v>
      </c>
      <c r="C45" s="76"/>
      <c r="D45" s="77"/>
      <c r="E45" s="46">
        <f t="shared" si="2"/>
        <v>0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41">
        <f t="shared" si="3"/>
      </c>
    </row>
    <row r="46" spans="1:18" ht="30">
      <c r="A46" s="50">
        <v>13</v>
      </c>
      <c r="B46" s="51" t="s">
        <v>77</v>
      </c>
      <c r="C46" s="76"/>
      <c r="D46" s="77"/>
      <c r="E46" s="46">
        <f t="shared" si="2"/>
        <v>0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41">
        <f t="shared" si="3"/>
      </c>
    </row>
    <row r="47" spans="1:18" ht="89.25">
      <c r="A47" s="48">
        <v>14</v>
      </c>
      <c r="B47" s="52" t="s">
        <v>108</v>
      </c>
      <c r="C47" s="76"/>
      <c r="D47" s="77"/>
      <c r="E47" s="46">
        <f t="shared" si="2"/>
        <v>0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41">
        <f t="shared" si="3"/>
      </c>
    </row>
    <row r="48" spans="1:18" ht="76.5">
      <c r="A48" s="48">
        <v>15</v>
      </c>
      <c r="B48" s="53" t="s">
        <v>97</v>
      </c>
      <c r="C48" s="76"/>
      <c r="D48" s="77"/>
      <c r="E48" s="46">
        <f t="shared" si="2"/>
        <v>0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41">
        <f t="shared" si="3"/>
      </c>
    </row>
    <row r="49" spans="1:18" ht="25.5">
      <c r="A49" s="48">
        <v>16</v>
      </c>
      <c r="B49" s="53" t="s">
        <v>78</v>
      </c>
      <c r="C49" s="76"/>
      <c r="D49" s="77"/>
      <c r="E49" s="46">
        <f t="shared" si="2"/>
        <v>0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41">
        <f t="shared" si="3"/>
      </c>
    </row>
    <row r="50" spans="1:18" ht="31.5" customHeight="1">
      <c r="A50" s="48">
        <v>17</v>
      </c>
      <c r="B50" s="53" t="s">
        <v>93</v>
      </c>
      <c r="C50" s="76"/>
      <c r="D50" s="77"/>
      <c r="E50" s="46">
        <f t="shared" si="2"/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41">
        <f t="shared" si="3"/>
      </c>
    </row>
    <row r="51" spans="1:18" ht="63.75">
      <c r="A51" s="48">
        <v>18</v>
      </c>
      <c r="B51" s="53" t="s">
        <v>98</v>
      </c>
      <c r="C51" s="76"/>
      <c r="D51" s="77"/>
      <c r="E51" s="46">
        <f t="shared" si="2"/>
        <v>0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41">
        <f t="shared" si="3"/>
      </c>
    </row>
    <row r="52" spans="1:18" ht="78" customHeight="1">
      <c r="A52" s="48">
        <v>19</v>
      </c>
      <c r="B52" s="53" t="s">
        <v>99</v>
      </c>
      <c r="C52" s="76"/>
      <c r="D52" s="77"/>
      <c r="E52" s="46">
        <f t="shared" si="2"/>
        <v>0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41">
        <f t="shared" si="3"/>
      </c>
    </row>
    <row r="53" spans="1:18" ht="63.75">
      <c r="A53" s="48">
        <v>20</v>
      </c>
      <c r="B53" s="53" t="s">
        <v>100</v>
      </c>
      <c r="C53" s="76"/>
      <c r="D53" s="77"/>
      <c r="E53" s="46">
        <f t="shared" si="2"/>
        <v>0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41">
        <f t="shared" si="3"/>
      </c>
    </row>
    <row r="54" spans="1:18" ht="25.5">
      <c r="A54" s="48">
        <v>21</v>
      </c>
      <c r="B54" s="53" t="s">
        <v>101</v>
      </c>
      <c r="C54" s="76"/>
      <c r="D54" s="77"/>
      <c r="E54" s="46">
        <f t="shared" si="2"/>
        <v>0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41">
        <f t="shared" si="3"/>
      </c>
    </row>
    <row r="55" spans="1:18" ht="66" customHeight="1">
      <c r="A55" s="48">
        <v>22</v>
      </c>
      <c r="B55" s="53" t="s">
        <v>102</v>
      </c>
      <c r="C55" s="76"/>
      <c r="D55" s="77"/>
      <c r="E55" s="46">
        <f t="shared" si="2"/>
        <v>0</v>
      </c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41">
        <f t="shared" si="3"/>
      </c>
    </row>
    <row r="56" spans="1:18" ht="26.25" customHeight="1">
      <c r="A56" s="48">
        <v>23</v>
      </c>
      <c r="B56" s="53" t="s">
        <v>157</v>
      </c>
      <c r="C56" s="40">
        <f>C58+C59+C60+C61+C62+C63+C64+C65+C66+C67+C68</f>
        <v>0</v>
      </c>
      <c r="D56" s="40">
        <f aca="true" t="shared" si="6" ref="D56:Q56">D58+D59+D60+D61+D62+D63+D64+D65+D66+D67+D68</f>
        <v>0</v>
      </c>
      <c r="E56" s="40">
        <f t="shared" si="6"/>
        <v>0</v>
      </c>
      <c r="F56" s="40">
        <f t="shared" si="6"/>
        <v>0</v>
      </c>
      <c r="G56" s="40">
        <f t="shared" si="6"/>
        <v>0</v>
      </c>
      <c r="H56" s="40">
        <f t="shared" si="6"/>
        <v>0</v>
      </c>
      <c r="I56" s="40">
        <f t="shared" si="6"/>
        <v>0</v>
      </c>
      <c r="J56" s="40">
        <f t="shared" si="6"/>
        <v>0</v>
      </c>
      <c r="K56" s="40">
        <f t="shared" si="6"/>
        <v>0</v>
      </c>
      <c r="L56" s="40">
        <f t="shared" si="6"/>
        <v>0</v>
      </c>
      <c r="M56" s="40">
        <f t="shared" si="6"/>
        <v>0</v>
      </c>
      <c r="N56" s="40">
        <f t="shared" si="6"/>
        <v>0</v>
      </c>
      <c r="O56" s="40">
        <f t="shared" si="6"/>
        <v>0</v>
      </c>
      <c r="P56" s="40">
        <f t="shared" si="6"/>
        <v>0</v>
      </c>
      <c r="Q56" s="40">
        <f t="shared" si="6"/>
        <v>0</v>
      </c>
      <c r="R56" s="41">
        <f t="shared" si="3"/>
      </c>
    </row>
    <row r="57" spans="1:18" ht="30" customHeight="1">
      <c r="A57" s="42"/>
      <c r="B57" s="43" t="s">
        <v>156</v>
      </c>
      <c r="C57" s="44">
        <f>C58+C59+C60+C61+C62+C63+C64+C65+C66+C67+C68</f>
        <v>0</v>
      </c>
      <c r="D57" s="44">
        <f aca="true" t="shared" si="7" ref="D57:Q57">D58+D59+D60+D61+D62+D63+D64+D65+D66+D67+D68</f>
        <v>0</v>
      </c>
      <c r="E57" s="44">
        <f t="shared" si="7"/>
        <v>0</v>
      </c>
      <c r="F57" s="44">
        <f t="shared" si="7"/>
        <v>0</v>
      </c>
      <c r="G57" s="44">
        <f t="shared" si="7"/>
        <v>0</v>
      </c>
      <c r="H57" s="44">
        <f t="shared" si="7"/>
        <v>0</v>
      </c>
      <c r="I57" s="44">
        <f t="shared" si="7"/>
        <v>0</v>
      </c>
      <c r="J57" s="44">
        <f t="shared" si="7"/>
        <v>0</v>
      </c>
      <c r="K57" s="44">
        <f t="shared" si="7"/>
        <v>0</v>
      </c>
      <c r="L57" s="44">
        <f t="shared" si="7"/>
        <v>0</v>
      </c>
      <c r="M57" s="44">
        <f t="shared" si="7"/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44">
        <f t="shared" si="7"/>
        <v>0</v>
      </c>
      <c r="R57" s="41">
        <f>IF(D57&lt;F57," 4&lt;5 ","")&amp;IF(D57&lt;&gt;G57+H57+I57," 4&lt;&gt;6+7+8 ","")&amp;IF(I57&lt;J57," 8&lt;9 ","")&amp;IF(N57&lt;O57," 13&lt;14 ","")&amp;IF(P57&lt;Q57," 15&lt;16 ","")&amp;IF(C56+D56+E56+F56+G56+H56+I56+J56+K56+L56+M56+N56+O56+P56+Q56-(C57+D57+E57+F57+G57+H57+I57+J57+K57+L57+M57+N57+O57+P57+Q57)&lt;&gt;0," сравни с Проверка","")</f>
      </c>
    </row>
    <row r="58" spans="1:18" ht="45">
      <c r="A58" s="50">
        <v>24</v>
      </c>
      <c r="B58" s="51" t="s">
        <v>103</v>
      </c>
      <c r="C58" s="76"/>
      <c r="D58" s="77"/>
      <c r="E58" s="46">
        <f t="shared" si="2"/>
        <v>0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41">
        <f t="shared" si="3"/>
      </c>
    </row>
    <row r="59" spans="1:18" ht="72.75" customHeight="1">
      <c r="A59" s="50">
        <v>25</v>
      </c>
      <c r="B59" s="51" t="s">
        <v>104</v>
      </c>
      <c r="C59" s="76"/>
      <c r="D59" s="77"/>
      <c r="E59" s="46">
        <f t="shared" si="2"/>
        <v>0</v>
      </c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41">
        <f t="shared" si="3"/>
      </c>
    </row>
    <row r="60" spans="1:18" ht="45">
      <c r="A60" s="50">
        <v>26</v>
      </c>
      <c r="B60" s="51" t="s">
        <v>116</v>
      </c>
      <c r="C60" s="76"/>
      <c r="D60" s="77"/>
      <c r="E60" s="46">
        <f t="shared" si="2"/>
        <v>0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41">
        <f t="shared" si="3"/>
      </c>
    </row>
    <row r="61" spans="1:18" ht="45">
      <c r="A61" s="50">
        <v>27</v>
      </c>
      <c r="B61" s="51" t="s">
        <v>90</v>
      </c>
      <c r="C61" s="76"/>
      <c r="D61" s="77"/>
      <c r="E61" s="46">
        <f t="shared" si="2"/>
        <v>0</v>
      </c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41">
        <f t="shared" si="3"/>
      </c>
    </row>
    <row r="62" spans="1:18" ht="75">
      <c r="A62" s="50">
        <v>28</v>
      </c>
      <c r="B62" s="51" t="s">
        <v>114</v>
      </c>
      <c r="C62" s="76"/>
      <c r="D62" s="77"/>
      <c r="E62" s="46">
        <f t="shared" si="2"/>
        <v>0</v>
      </c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41">
        <f t="shared" si="3"/>
      </c>
    </row>
    <row r="63" spans="1:18" ht="15">
      <c r="A63" s="50">
        <v>29</v>
      </c>
      <c r="B63" s="51" t="s">
        <v>88</v>
      </c>
      <c r="C63" s="76"/>
      <c r="D63" s="77"/>
      <c r="E63" s="46">
        <f t="shared" si="2"/>
        <v>0</v>
      </c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41">
        <f t="shared" si="3"/>
      </c>
    </row>
    <row r="64" spans="1:18" ht="30">
      <c r="A64" s="50">
        <v>30</v>
      </c>
      <c r="B64" s="51" t="s">
        <v>79</v>
      </c>
      <c r="C64" s="76"/>
      <c r="D64" s="77"/>
      <c r="E64" s="46">
        <f t="shared" si="2"/>
        <v>0</v>
      </c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41">
        <f t="shared" si="3"/>
      </c>
    </row>
    <row r="65" spans="1:18" ht="60">
      <c r="A65" s="50">
        <v>31</v>
      </c>
      <c r="B65" s="51" t="s">
        <v>105</v>
      </c>
      <c r="C65" s="76"/>
      <c r="D65" s="77"/>
      <c r="E65" s="46">
        <f t="shared" si="2"/>
        <v>0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41">
        <f t="shared" si="3"/>
      </c>
    </row>
    <row r="66" spans="1:18" ht="49.5" customHeight="1">
      <c r="A66" s="50">
        <v>32</v>
      </c>
      <c r="B66" s="51" t="s">
        <v>106</v>
      </c>
      <c r="C66" s="76"/>
      <c r="D66" s="77"/>
      <c r="E66" s="46">
        <f t="shared" si="2"/>
        <v>0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41">
        <f t="shared" si="3"/>
      </c>
    </row>
    <row r="67" spans="1:18" ht="30">
      <c r="A67" s="50">
        <v>33</v>
      </c>
      <c r="B67" s="51" t="s">
        <v>107</v>
      </c>
      <c r="C67" s="76"/>
      <c r="D67" s="77"/>
      <c r="E67" s="46">
        <f t="shared" si="2"/>
        <v>0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41">
        <f t="shared" si="3"/>
      </c>
    </row>
    <row r="68" spans="1:18" ht="30">
      <c r="A68" s="50">
        <v>34</v>
      </c>
      <c r="B68" s="54" t="s">
        <v>80</v>
      </c>
      <c r="C68" s="77"/>
      <c r="D68" s="77"/>
      <c r="E68" s="46">
        <f t="shared" si="2"/>
        <v>0</v>
      </c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41">
        <f t="shared" si="3"/>
      </c>
    </row>
    <row r="69" spans="1:18" ht="12.75">
      <c r="A69" s="34"/>
      <c r="B69" s="55"/>
      <c r="C69" s="56"/>
      <c r="D69" s="56"/>
      <c r="E69" s="46"/>
      <c r="F69" s="34"/>
      <c r="G69" s="34"/>
      <c r="H69" s="34"/>
      <c r="I69" s="34"/>
      <c r="J69" s="34"/>
      <c r="K69" s="34"/>
      <c r="L69" s="34"/>
      <c r="M69" s="57"/>
      <c r="N69" s="34"/>
      <c r="O69" s="34"/>
      <c r="P69" s="34"/>
      <c r="Q69" s="34"/>
      <c r="R69" s="41">
        <f t="shared" si="3"/>
      </c>
    </row>
    <row r="70" spans="1:18" ht="12.75">
      <c r="A70" s="34"/>
      <c r="B70" s="58" t="s">
        <v>81</v>
      </c>
      <c r="C70" s="56"/>
      <c r="D70" s="56"/>
      <c r="E70" s="46"/>
      <c r="F70" s="34"/>
      <c r="G70" s="34"/>
      <c r="H70" s="34"/>
      <c r="I70" s="34"/>
      <c r="J70" s="34"/>
      <c r="K70" s="34"/>
      <c r="L70" s="34"/>
      <c r="M70" s="57"/>
      <c r="N70" s="34"/>
      <c r="O70" s="34"/>
      <c r="P70" s="34"/>
      <c r="Q70" s="34"/>
      <c r="R70" s="34"/>
    </row>
    <row r="71" spans="1:18" ht="12.75">
      <c r="A71" s="37">
        <v>1</v>
      </c>
      <c r="B71" s="37">
        <v>2</v>
      </c>
      <c r="C71" s="37">
        <v>3</v>
      </c>
      <c r="D71" s="37">
        <v>4</v>
      </c>
      <c r="E71" s="37"/>
      <c r="F71" s="37">
        <v>5</v>
      </c>
      <c r="G71" s="37">
        <v>6</v>
      </c>
      <c r="H71" s="37">
        <v>7</v>
      </c>
      <c r="I71" s="37">
        <v>8</v>
      </c>
      <c r="J71" s="37">
        <v>9</v>
      </c>
      <c r="K71" s="37">
        <v>10</v>
      </c>
      <c r="L71" s="37">
        <v>11</v>
      </c>
      <c r="M71" s="37">
        <v>12</v>
      </c>
      <c r="N71" s="37">
        <v>13</v>
      </c>
      <c r="O71" s="37">
        <v>14</v>
      </c>
      <c r="P71" s="37">
        <v>15</v>
      </c>
      <c r="Q71" s="37">
        <v>16</v>
      </c>
      <c r="R71" s="34"/>
    </row>
    <row r="72" spans="1:18" ht="36">
      <c r="A72" s="59">
        <v>13</v>
      </c>
      <c r="B72" s="60" t="s">
        <v>82</v>
      </c>
      <c r="C72" s="77"/>
      <c r="D72" s="77"/>
      <c r="E72" s="46">
        <f aca="true" t="shared" si="8" ref="E72:E89">G72+H72+I72</f>
        <v>0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34"/>
    </row>
    <row r="73" spans="1:18" ht="12.75">
      <c r="A73" s="61">
        <v>1</v>
      </c>
      <c r="B73" s="62"/>
      <c r="C73" s="77"/>
      <c r="D73" s="77"/>
      <c r="E73" s="46">
        <f t="shared" si="8"/>
        <v>0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34"/>
    </row>
    <row r="74" spans="1:18" ht="12.75">
      <c r="A74" s="61">
        <v>2</v>
      </c>
      <c r="B74" s="62"/>
      <c r="C74" s="77"/>
      <c r="D74" s="77"/>
      <c r="E74" s="46">
        <f t="shared" si="8"/>
        <v>0</v>
      </c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34"/>
    </row>
    <row r="75" spans="1:18" ht="12.75">
      <c r="A75" s="61">
        <v>3</v>
      </c>
      <c r="B75" s="62"/>
      <c r="C75" s="77"/>
      <c r="D75" s="77"/>
      <c r="E75" s="46">
        <f t="shared" si="8"/>
        <v>0</v>
      </c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34"/>
    </row>
    <row r="76" spans="1:18" ht="12.75">
      <c r="A76" s="61">
        <v>4</v>
      </c>
      <c r="B76" s="62"/>
      <c r="C76" s="77"/>
      <c r="D76" s="77"/>
      <c r="E76" s="46">
        <f t="shared" si="8"/>
        <v>0</v>
      </c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34"/>
    </row>
    <row r="77" spans="1:18" ht="12.75">
      <c r="A77" s="61" t="s">
        <v>83</v>
      </c>
      <c r="B77" s="62"/>
      <c r="C77" s="77"/>
      <c r="D77" s="77"/>
      <c r="E77" s="46">
        <f t="shared" si="8"/>
        <v>0</v>
      </c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34"/>
    </row>
    <row r="78" spans="1:18" ht="36">
      <c r="A78" s="59">
        <v>16</v>
      </c>
      <c r="B78" s="60" t="s">
        <v>84</v>
      </c>
      <c r="C78" s="77"/>
      <c r="D78" s="77"/>
      <c r="E78" s="46">
        <f t="shared" si="8"/>
        <v>0</v>
      </c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34"/>
    </row>
    <row r="79" spans="1:18" ht="12.75">
      <c r="A79" s="61">
        <v>1</v>
      </c>
      <c r="B79" s="62"/>
      <c r="C79" s="77"/>
      <c r="D79" s="77"/>
      <c r="E79" s="46">
        <f t="shared" si="8"/>
        <v>0</v>
      </c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34"/>
    </row>
    <row r="80" spans="1:18" ht="12.75">
      <c r="A80" s="61">
        <v>2</v>
      </c>
      <c r="B80" s="62"/>
      <c r="C80" s="77"/>
      <c r="D80" s="77"/>
      <c r="E80" s="46">
        <f t="shared" si="8"/>
        <v>0</v>
      </c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34"/>
    </row>
    <row r="81" spans="1:18" ht="12.75">
      <c r="A81" s="61">
        <v>3</v>
      </c>
      <c r="B81" s="62"/>
      <c r="C81" s="77"/>
      <c r="D81" s="77"/>
      <c r="E81" s="46">
        <f t="shared" si="8"/>
        <v>0</v>
      </c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34"/>
    </row>
    <row r="82" spans="1:18" ht="12.75">
      <c r="A82" s="61">
        <v>4</v>
      </c>
      <c r="B82" s="62"/>
      <c r="C82" s="77"/>
      <c r="D82" s="77"/>
      <c r="E82" s="46">
        <f t="shared" si="8"/>
        <v>0</v>
      </c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34"/>
    </row>
    <row r="83" spans="1:18" ht="12.75">
      <c r="A83" s="61" t="s">
        <v>83</v>
      </c>
      <c r="B83" s="45"/>
      <c r="C83" s="77"/>
      <c r="D83" s="77"/>
      <c r="E83" s="46">
        <f t="shared" si="8"/>
        <v>0</v>
      </c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34"/>
    </row>
    <row r="84" spans="1:18" ht="36">
      <c r="A84" s="63">
        <v>34</v>
      </c>
      <c r="B84" s="60" t="s">
        <v>85</v>
      </c>
      <c r="C84" s="77"/>
      <c r="D84" s="77"/>
      <c r="E84" s="46">
        <f t="shared" si="8"/>
        <v>0</v>
      </c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34"/>
    </row>
    <row r="85" spans="1:18" ht="12.75">
      <c r="A85" s="61">
        <v>1</v>
      </c>
      <c r="B85" s="62"/>
      <c r="C85" s="77"/>
      <c r="D85" s="77"/>
      <c r="E85" s="46">
        <f t="shared" si="8"/>
        <v>0</v>
      </c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34"/>
    </row>
    <row r="86" spans="1:18" ht="12.75">
      <c r="A86" s="61">
        <v>2</v>
      </c>
      <c r="B86" s="62"/>
      <c r="C86" s="77"/>
      <c r="D86" s="77"/>
      <c r="E86" s="46">
        <f t="shared" si="8"/>
        <v>0</v>
      </c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34"/>
    </row>
    <row r="87" spans="1:18" ht="12.75">
      <c r="A87" s="61">
        <v>3</v>
      </c>
      <c r="B87" s="62"/>
      <c r="C87" s="77"/>
      <c r="D87" s="77"/>
      <c r="E87" s="46">
        <f t="shared" si="8"/>
        <v>0</v>
      </c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34"/>
    </row>
    <row r="88" spans="1:18" ht="12.75">
      <c r="A88" s="61">
        <v>4</v>
      </c>
      <c r="B88" s="62"/>
      <c r="C88" s="77"/>
      <c r="D88" s="77"/>
      <c r="E88" s="46">
        <f t="shared" si="8"/>
        <v>0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34"/>
    </row>
    <row r="89" spans="1:18" ht="12.75">
      <c r="A89" s="61" t="s">
        <v>83</v>
      </c>
      <c r="B89" s="45"/>
      <c r="C89" s="77"/>
      <c r="D89" s="77"/>
      <c r="E89" s="46">
        <f t="shared" si="8"/>
        <v>0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34"/>
    </row>
    <row r="90" spans="1:17" ht="12.7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s="5" customFormat="1" ht="12.75">
      <c r="A93" s="6"/>
      <c r="B93" s="97" t="s">
        <v>50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7"/>
      <c r="N93" s="99"/>
      <c r="O93" s="99"/>
      <c r="P93" s="99"/>
      <c r="Q93" s="99"/>
    </row>
    <row r="94" spans="1:17" s="5" customFormat="1" ht="13.5" customHeight="1">
      <c r="A94" s="6"/>
      <c r="B94" s="96" t="s">
        <v>120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12">
        <f>M96+M97+M98+M99+M100</f>
        <v>0</v>
      </c>
      <c r="N94" s="99"/>
      <c r="O94" s="99"/>
      <c r="P94" s="99"/>
      <c r="Q94" s="99"/>
    </row>
    <row r="95" spans="1:17" s="5" customFormat="1" ht="13.5" customHeight="1">
      <c r="A95" s="4"/>
      <c r="B95" s="97" t="s">
        <v>118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78"/>
      <c r="N95" s="4"/>
      <c r="O95" s="4"/>
      <c r="P95" s="4"/>
      <c r="Q95" s="4"/>
    </row>
    <row r="96" spans="1:17" s="5" customFormat="1" ht="12.75">
      <c r="A96" s="8"/>
      <c r="B96" s="95" t="s">
        <v>51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78"/>
      <c r="N96" s="99"/>
      <c r="O96" s="99"/>
      <c r="P96" s="99"/>
      <c r="Q96" s="99"/>
    </row>
    <row r="97" spans="1:17" s="5" customFormat="1" ht="12.75">
      <c r="A97" s="8"/>
      <c r="B97" s="95" t="s">
        <v>52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78"/>
      <c r="N97" s="99"/>
      <c r="O97" s="99"/>
      <c r="P97" s="99"/>
      <c r="Q97" s="99"/>
    </row>
    <row r="98" spans="1:17" s="5" customFormat="1" ht="12.75">
      <c r="A98" s="8"/>
      <c r="B98" s="95" t="s">
        <v>53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78"/>
      <c r="N98" s="99"/>
      <c r="O98" s="99"/>
      <c r="P98" s="99"/>
      <c r="Q98" s="99"/>
    </row>
    <row r="99" spans="1:17" s="5" customFormat="1" ht="12.75">
      <c r="A99" s="8"/>
      <c r="B99" s="95" t="s">
        <v>54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78"/>
      <c r="N99" s="99"/>
      <c r="O99" s="99"/>
      <c r="P99" s="99"/>
      <c r="Q99" s="99"/>
    </row>
    <row r="100" spans="1:17" s="5" customFormat="1" ht="12.75">
      <c r="A100" s="8"/>
      <c r="B100" s="96" t="s">
        <v>86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78"/>
      <c r="N100" s="99"/>
      <c r="O100" s="99"/>
      <c r="P100" s="99"/>
      <c r="Q100" s="99"/>
    </row>
    <row r="101" spans="1:17" s="5" customFormat="1" ht="12.75">
      <c r="A101" s="4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4"/>
      <c r="N101" s="99"/>
      <c r="O101" s="99"/>
      <c r="P101" s="99"/>
      <c r="Q101" s="99"/>
    </row>
    <row r="102" spans="1:17" s="5" customFormat="1" ht="12.75">
      <c r="A102" s="4"/>
      <c r="B102" s="92" t="s">
        <v>113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78"/>
      <c r="N102" s="99"/>
      <c r="O102" s="99"/>
      <c r="P102" s="99"/>
      <c r="Q102" s="99"/>
    </row>
    <row r="103" spans="1:17" s="5" customFormat="1" ht="12" customHeight="1">
      <c r="A103" s="4"/>
      <c r="B103" s="94" t="s">
        <v>112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78"/>
      <c r="N103" s="108"/>
      <c r="O103" s="99"/>
      <c r="P103" s="99"/>
      <c r="Q103" s="99"/>
    </row>
    <row r="104" spans="1:17" s="5" customFormat="1" ht="12.75">
      <c r="A104" s="4"/>
      <c r="B104" s="94" t="s">
        <v>167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78"/>
      <c r="N104" s="108"/>
      <c r="O104" s="99"/>
      <c r="P104" s="99"/>
      <c r="Q104" s="99"/>
    </row>
    <row r="105" spans="1:17" s="5" customFormat="1" ht="12.75">
      <c r="A105" s="4"/>
      <c r="B105" s="209" t="s">
        <v>117</v>
      </c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78"/>
      <c r="N105" s="108"/>
      <c r="O105" s="99"/>
      <c r="P105" s="99"/>
      <c r="Q105" s="99"/>
    </row>
    <row r="106" spans="1:17" s="5" customFormat="1" ht="12.75">
      <c r="A106" s="4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4"/>
      <c r="N106" s="113"/>
      <c r="O106" s="113"/>
      <c r="P106" s="113"/>
      <c r="Q106" s="113"/>
    </row>
    <row r="107" spans="1:17" s="5" customFormat="1" ht="13.5" customHeight="1">
      <c r="A107" s="8"/>
      <c r="B107" s="97" t="s">
        <v>55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78"/>
      <c r="N107" s="99"/>
      <c r="O107" s="99"/>
      <c r="P107" s="99"/>
      <c r="Q107" s="99"/>
    </row>
    <row r="108" spans="1:17" s="5" customFormat="1" ht="12.75">
      <c r="A108" s="9"/>
      <c r="B108" s="95" t="s">
        <v>56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78"/>
      <c r="N108" s="99"/>
      <c r="O108" s="99"/>
      <c r="P108" s="99"/>
      <c r="Q108" s="99"/>
    </row>
    <row r="109" spans="1:17" s="5" customFormat="1" ht="13.5" customHeight="1">
      <c r="A109" s="9"/>
      <c r="B109" s="95" t="s">
        <v>57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78"/>
      <c r="N109" s="99"/>
      <c r="O109" s="99"/>
      <c r="P109" s="99"/>
      <c r="Q109" s="99"/>
    </row>
    <row r="110" spans="1:17" s="5" customFormat="1" ht="12.75">
      <c r="A110" s="9"/>
      <c r="B110" s="95" t="s">
        <v>58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78"/>
      <c r="N110" s="99"/>
      <c r="O110" s="99"/>
      <c r="P110" s="99"/>
      <c r="Q110" s="99"/>
    </row>
    <row r="111" spans="1:17" s="5" customFormat="1" ht="12.75">
      <c r="A111" s="8"/>
      <c r="B111" s="98" t="s">
        <v>59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78"/>
      <c r="N111" s="99"/>
      <c r="O111" s="99"/>
      <c r="P111" s="99"/>
      <c r="Q111" s="99"/>
    </row>
    <row r="112" spans="1:17" s="5" customFormat="1" ht="12.75">
      <c r="A112" s="8"/>
      <c r="B112" s="95" t="s">
        <v>4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12">
        <f>M113+M114+M115</f>
        <v>0</v>
      </c>
      <c r="N112" s="99"/>
      <c r="O112" s="99"/>
      <c r="P112" s="99"/>
      <c r="Q112" s="99"/>
    </row>
    <row r="113" spans="1:17" s="5" customFormat="1" ht="13.5" customHeight="1">
      <c r="A113" s="8"/>
      <c r="B113" s="95" t="s">
        <v>111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78"/>
      <c r="N113" s="99"/>
      <c r="O113" s="99"/>
      <c r="P113" s="99"/>
      <c r="Q113" s="99"/>
    </row>
    <row r="114" spans="1:17" s="5" customFormat="1" ht="12.75">
      <c r="A114" s="8"/>
      <c r="B114" s="95" t="s">
        <v>109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78"/>
      <c r="N114" s="99"/>
      <c r="O114" s="99"/>
      <c r="P114" s="99"/>
      <c r="Q114" s="99"/>
    </row>
    <row r="115" spans="1:17" s="5" customFormat="1" ht="12.75">
      <c r="A115" s="9"/>
      <c r="B115" s="95" t="s">
        <v>110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78"/>
      <c r="N115" s="99"/>
      <c r="O115" s="99"/>
      <c r="P115" s="99"/>
      <c r="Q115" s="99"/>
    </row>
    <row r="116" spans="1:17" s="5" customFormat="1" ht="12.75">
      <c r="A116" s="9"/>
      <c r="B116" s="95" t="s">
        <v>60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78"/>
      <c r="N116" s="99"/>
      <c r="O116" s="99"/>
      <c r="P116" s="99"/>
      <c r="Q116" s="99"/>
    </row>
    <row r="117" spans="1:17" s="5" customFormat="1" ht="13.5" customHeight="1">
      <c r="A117" s="8"/>
      <c r="B117" s="97" t="s">
        <v>61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78"/>
      <c r="N117" s="99"/>
      <c r="O117" s="99"/>
      <c r="P117" s="99"/>
      <c r="Q117" s="99"/>
    </row>
    <row r="118" spans="1:17" s="11" customFormat="1" ht="13.5" customHeight="1">
      <c r="A118" s="4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1:17" s="5" customFormat="1" ht="13.5" customHeight="1">
      <c r="A119" s="8"/>
      <c r="B119" s="97" t="s">
        <v>62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78"/>
      <c r="N119" s="99"/>
      <c r="O119" s="99"/>
      <c r="P119" s="99"/>
      <c r="Q119" s="99"/>
    </row>
    <row r="120" spans="1:17" s="5" customFormat="1" ht="13.5" customHeight="1">
      <c r="A120" s="8"/>
      <c r="B120" s="95" t="s">
        <v>63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78"/>
      <c r="N120" s="99"/>
      <c r="O120" s="99"/>
      <c r="P120" s="99"/>
      <c r="Q120" s="99"/>
    </row>
    <row r="121" spans="1:17" s="5" customFormat="1" ht="12.75">
      <c r="A121" s="8"/>
      <c r="B121" s="95" t="s">
        <v>64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78"/>
      <c r="N121" s="99"/>
      <c r="O121" s="99"/>
      <c r="P121" s="99"/>
      <c r="Q121" s="99"/>
    </row>
    <row r="122" spans="1:17" s="5" customFormat="1" ht="13.5" customHeight="1">
      <c r="A122" s="9"/>
      <c r="B122" s="98" t="s">
        <v>65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78"/>
      <c r="N122" s="99"/>
      <c r="O122" s="99"/>
      <c r="P122" s="99"/>
      <c r="Q122" s="99"/>
    </row>
    <row r="123" spans="1:17" s="5" customFormat="1" ht="13.5" customHeight="1">
      <c r="A123" s="9"/>
      <c r="B123" s="95" t="s">
        <v>66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78"/>
      <c r="N123" s="99"/>
      <c r="O123" s="99"/>
      <c r="P123" s="99"/>
      <c r="Q123" s="99"/>
    </row>
    <row r="124" spans="1:17" s="5" customFormat="1" ht="13.5" customHeight="1">
      <c r="A124" s="91"/>
      <c r="B124" s="97" t="s">
        <v>67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78"/>
      <c r="N124" s="99"/>
      <c r="O124" s="99"/>
      <c r="P124" s="99"/>
      <c r="Q124" s="99"/>
    </row>
    <row r="125" spans="1:17" s="5" customFormat="1" ht="13.5" customHeight="1">
      <c r="A125" s="91"/>
      <c r="B125" s="96" t="s">
        <v>66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78"/>
      <c r="N125" s="99"/>
      <c r="O125" s="99"/>
      <c r="P125" s="99"/>
      <c r="Q125" s="99"/>
    </row>
    <row r="126" spans="1:17" s="11" customFormat="1" ht="13.5" customHeight="1">
      <c r="A126" s="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4"/>
      <c r="N126" s="4"/>
      <c r="O126" s="4"/>
      <c r="P126" s="4"/>
      <c r="Q126" s="4"/>
    </row>
    <row r="127" spans="1:17" s="5" customFormat="1" ht="13.5" customHeight="1">
      <c r="A127" s="91"/>
      <c r="B127" s="92" t="s">
        <v>68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0"/>
      <c r="N127" s="99"/>
      <c r="O127" s="99"/>
      <c r="P127" s="99"/>
      <c r="Q127" s="99"/>
    </row>
    <row r="128" spans="1:17" s="5" customFormat="1" ht="13.5" customHeight="1">
      <c r="A128" s="91"/>
      <c r="B128" s="93" t="s">
        <v>69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0"/>
      <c r="N128" s="99"/>
      <c r="O128" s="99"/>
      <c r="P128" s="99"/>
      <c r="Q128" s="99"/>
    </row>
    <row r="129" spans="1:17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s="1" customFormat="1" ht="15.75">
      <c r="A131" s="79"/>
      <c r="B131" s="64"/>
      <c r="C131" s="105" t="s">
        <v>40</v>
      </c>
      <c r="D131" s="105"/>
      <c r="E131" s="105"/>
      <c r="F131" s="105"/>
      <c r="G131" s="80"/>
      <c r="H131" s="80"/>
      <c r="I131" s="81"/>
      <c r="J131" s="82"/>
      <c r="K131" s="82"/>
      <c r="L131" s="79"/>
      <c r="M131" s="83"/>
      <c r="N131" s="64"/>
      <c r="O131" s="64"/>
      <c r="P131" s="64"/>
      <c r="Q131" s="64"/>
    </row>
    <row r="132" spans="1:17" s="1" customFormat="1" ht="15.75">
      <c r="A132" s="79"/>
      <c r="B132" s="64"/>
      <c r="C132" s="64"/>
      <c r="D132" s="64"/>
      <c r="E132" s="64"/>
      <c r="F132" s="64"/>
      <c r="G132" s="104" t="s">
        <v>41</v>
      </c>
      <c r="H132" s="104"/>
      <c r="I132" s="84"/>
      <c r="J132" s="103" t="s">
        <v>42</v>
      </c>
      <c r="K132" s="103"/>
      <c r="L132" s="79"/>
      <c r="M132" s="85"/>
      <c r="N132" s="64"/>
      <c r="O132" s="64"/>
      <c r="P132" s="64"/>
      <c r="Q132" s="64"/>
    </row>
    <row r="133" spans="1:17" s="1" customFormat="1" ht="45.75" customHeight="1">
      <c r="A133" s="79"/>
      <c r="B133" s="64"/>
      <c r="C133" s="102" t="s">
        <v>43</v>
      </c>
      <c r="D133" s="102"/>
      <c r="E133" s="102"/>
      <c r="F133" s="102"/>
      <c r="G133" s="82"/>
      <c r="H133" s="82"/>
      <c r="I133" s="83"/>
      <c r="J133" s="87"/>
      <c r="K133" s="87"/>
      <c r="L133" s="79"/>
      <c r="M133" s="82"/>
      <c r="N133" s="82"/>
      <c r="O133" s="79"/>
      <c r="P133" s="79"/>
      <c r="Q133" s="83"/>
    </row>
    <row r="134" spans="1:17" s="1" customFormat="1" ht="15.75">
      <c r="A134" s="79"/>
      <c r="B134" s="64"/>
      <c r="C134" s="86"/>
      <c r="D134" s="86"/>
      <c r="E134" s="86"/>
      <c r="F134" s="86"/>
      <c r="G134" s="103" t="s">
        <v>44</v>
      </c>
      <c r="H134" s="103"/>
      <c r="I134" s="85"/>
      <c r="J134" s="104" t="s">
        <v>41</v>
      </c>
      <c r="K134" s="104"/>
      <c r="L134" s="79"/>
      <c r="M134" s="103" t="s">
        <v>42</v>
      </c>
      <c r="N134" s="103"/>
      <c r="O134" s="79"/>
      <c r="P134" s="79"/>
      <c r="Q134" s="85"/>
    </row>
    <row r="135" spans="1:17" s="1" customFormat="1" ht="15.75">
      <c r="A135" s="79"/>
      <c r="B135" s="64"/>
      <c r="C135" s="64"/>
      <c r="D135" s="64"/>
      <c r="E135" s="64"/>
      <c r="F135" s="64"/>
      <c r="G135" s="80"/>
      <c r="H135" s="80"/>
      <c r="I135" s="80"/>
      <c r="J135" s="64"/>
      <c r="K135" s="101" t="s">
        <v>45</v>
      </c>
      <c r="L135" s="101"/>
      <c r="M135" s="101"/>
      <c r="N135" s="88"/>
      <c r="O135" s="64"/>
      <c r="P135" s="64"/>
      <c r="Q135" s="64"/>
    </row>
    <row r="136" spans="1:17" s="1" customFormat="1" ht="19.5" customHeight="1">
      <c r="A136" s="79"/>
      <c r="B136" s="64"/>
      <c r="C136" s="64"/>
      <c r="D136" s="64"/>
      <c r="E136" s="64"/>
      <c r="F136" s="64"/>
      <c r="G136" s="106" t="s">
        <v>46</v>
      </c>
      <c r="H136" s="106"/>
      <c r="I136" s="106"/>
      <c r="J136" s="107" t="s">
        <v>47</v>
      </c>
      <c r="K136" s="107"/>
      <c r="L136" s="107"/>
      <c r="M136" s="107"/>
      <c r="N136" s="89"/>
      <c r="O136" s="64"/>
      <c r="P136" s="64"/>
      <c r="Q136" s="64"/>
    </row>
    <row r="137" spans="1:17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</sheetData>
  <sheetProtection password="CF46" sheet="1" formatCells="0" formatColumns="0" formatRows="0" insertColumns="0" insertRows="0" insertHyperlinks="0" deleteColumns="0" deleteRows="0" sort="0" autoFilter="0" pivotTables="0"/>
  <mergeCells count="137">
    <mergeCell ref="H20:J20"/>
    <mergeCell ref="J27:J30"/>
    <mergeCell ref="D25:F26"/>
    <mergeCell ref="B106:L106"/>
    <mergeCell ref="B104:L104"/>
    <mergeCell ref="B103:L103"/>
    <mergeCell ref="B105:L105"/>
    <mergeCell ref="B25:B30"/>
    <mergeCell ref="A22:C22"/>
    <mergeCell ref="I11:K11"/>
    <mergeCell ref="M7:O7"/>
    <mergeCell ref="E27:E30"/>
    <mergeCell ref="B95:L95"/>
    <mergeCell ref="B101:L101"/>
    <mergeCell ref="K26:L26"/>
    <mergeCell ref="B97:L97"/>
    <mergeCell ref="F27:F30"/>
    <mergeCell ref="D20:G20"/>
    <mergeCell ref="D27:D30"/>
    <mergeCell ref="A3:O5"/>
    <mergeCell ref="K20:O20"/>
    <mergeCell ref="K21:O21"/>
    <mergeCell ref="K22:O22"/>
    <mergeCell ref="I9:K9"/>
    <mergeCell ref="A8:H8"/>
    <mergeCell ref="I7:K7"/>
    <mergeCell ref="A7:H7"/>
    <mergeCell ref="I8:K8"/>
    <mergeCell ref="M15:O15"/>
    <mergeCell ref="A1:O1"/>
    <mergeCell ref="P27:P30"/>
    <mergeCell ref="G26:H26"/>
    <mergeCell ref="A25:A30"/>
    <mergeCell ref="C25:C30"/>
    <mergeCell ref="A21:C21"/>
    <mergeCell ref="D21:G21"/>
    <mergeCell ref="H21:J21"/>
    <mergeCell ref="A19:O19"/>
    <mergeCell ref="B9:H9"/>
    <mergeCell ref="A17:O17"/>
    <mergeCell ref="A18:O18"/>
    <mergeCell ref="M24:Q24"/>
    <mergeCell ref="I26:J26"/>
    <mergeCell ref="G25:M25"/>
    <mergeCell ref="H22:J22"/>
    <mergeCell ref="M26:M30"/>
    <mergeCell ref="I27:I30"/>
    <mergeCell ref="G27:G30"/>
    <mergeCell ref="A20:C20"/>
    <mergeCell ref="A10:H10"/>
    <mergeCell ref="B11:H11"/>
    <mergeCell ref="Q27:Q30"/>
    <mergeCell ref="D22:G22"/>
    <mergeCell ref="L27:L30"/>
    <mergeCell ref="H27:H30"/>
    <mergeCell ref="A12:H12"/>
    <mergeCell ref="B13:H13"/>
    <mergeCell ref="I13:K13"/>
    <mergeCell ref="M8:O14"/>
    <mergeCell ref="N96:Q96"/>
    <mergeCell ref="N27:N30"/>
    <mergeCell ref="O27:O30"/>
    <mergeCell ref="K27:K30"/>
    <mergeCell ref="B93:L93"/>
    <mergeCell ref="N98:Q98"/>
    <mergeCell ref="B98:L98"/>
    <mergeCell ref="B94:L94"/>
    <mergeCell ref="N25:O26"/>
    <mergeCell ref="N93:Q93"/>
    <mergeCell ref="N101:Q101"/>
    <mergeCell ref="N102:Q102"/>
    <mergeCell ref="N106:Q106"/>
    <mergeCell ref="N104:Q104"/>
    <mergeCell ref="P25:Q26"/>
    <mergeCell ref="N103:Q103"/>
    <mergeCell ref="N97:Q97"/>
    <mergeCell ref="N94:Q94"/>
    <mergeCell ref="B117:L117"/>
    <mergeCell ref="B96:L96"/>
    <mergeCell ref="N116:Q116"/>
    <mergeCell ref="N117:Q117"/>
    <mergeCell ref="N115:Q115"/>
    <mergeCell ref="N105:Q105"/>
    <mergeCell ref="B115:L115"/>
    <mergeCell ref="N109:Q109"/>
    <mergeCell ref="N112:Q112"/>
    <mergeCell ref="B113:L113"/>
    <mergeCell ref="N107:Q107"/>
    <mergeCell ref="B111:L111"/>
    <mergeCell ref="B107:L107"/>
    <mergeCell ref="N99:Q99"/>
    <mergeCell ref="N100:Q100"/>
    <mergeCell ref="N108:Q108"/>
    <mergeCell ref="N110:Q110"/>
    <mergeCell ref="B102:L102"/>
    <mergeCell ref="B99:L99"/>
    <mergeCell ref="B100:L100"/>
    <mergeCell ref="G136:I136"/>
    <mergeCell ref="J136:M136"/>
    <mergeCell ref="M134:N134"/>
    <mergeCell ref="N127:Q127"/>
    <mergeCell ref="N128:Q128"/>
    <mergeCell ref="N124:Q124"/>
    <mergeCell ref="B125:L125"/>
    <mergeCell ref="N125:Q125"/>
    <mergeCell ref="G134:H134"/>
    <mergeCell ref="J134:K134"/>
    <mergeCell ref="K135:M135"/>
    <mergeCell ref="N121:Q121"/>
    <mergeCell ref="N122:Q122"/>
    <mergeCell ref="C133:F133"/>
    <mergeCell ref="J132:K132"/>
    <mergeCell ref="B120:L120"/>
    <mergeCell ref="G132:H132"/>
    <mergeCell ref="N120:Q120"/>
    <mergeCell ref="C131:F131"/>
    <mergeCell ref="B123:L123"/>
    <mergeCell ref="N123:Q123"/>
    <mergeCell ref="B116:L116"/>
    <mergeCell ref="B108:L108"/>
    <mergeCell ref="N119:Q119"/>
    <mergeCell ref="B119:L119"/>
    <mergeCell ref="B118:Q118"/>
    <mergeCell ref="N113:Q113"/>
    <mergeCell ref="B114:L114"/>
    <mergeCell ref="N111:Q111"/>
    <mergeCell ref="N114:Q114"/>
    <mergeCell ref="A127:A128"/>
    <mergeCell ref="B127:L127"/>
    <mergeCell ref="B128:L128"/>
    <mergeCell ref="A124:A125"/>
    <mergeCell ref="B109:L109"/>
    <mergeCell ref="B110:L110"/>
    <mergeCell ref="B121:L121"/>
    <mergeCell ref="B124:L124"/>
    <mergeCell ref="B122:L122"/>
    <mergeCell ref="B112:L1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5" r:id="rId1"/>
  <rowBreaks count="5" manualBreakCount="5">
    <brk id="23" max="15" man="1"/>
    <brk id="44" max="16" man="1"/>
    <brk id="57" max="16" man="1"/>
    <brk id="69" max="15" man="1"/>
    <brk id="9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5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44.875" style="0" customWidth="1"/>
  </cols>
  <sheetData>
    <row r="2" ht="20.25">
      <c r="A2" s="13" t="s">
        <v>122</v>
      </c>
    </row>
    <row r="3" ht="20.25">
      <c r="A3" s="13" t="s">
        <v>124</v>
      </c>
    </row>
    <row r="4" ht="31.5">
      <c r="A4" s="14" t="s">
        <v>166</v>
      </c>
    </row>
    <row r="5" ht="15.75">
      <c r="A5" s="14" t="s">
        <v>128</v>
      </c>
    </row>
    <row r="6" s="16" customFormat="1" ht="15.75">
      <c r="A6" s="14" t="s">
        <v>129</v>
      </c>
    </row>
    <row r="7" s="16" customFormat="1" ht="15.75">
      <c r="A7" s="14" t="s">
        <v>130</v>
      </c>
    </row>
    <row r="8" s="16" customFormat="1" ht="31.5">
      <c r="A8" s="15" t="s">
        <v>159</v>
      </c>
    </row>
    <row r="9" ht="30.75" customHeight="1">
      <c r="A9" s="14" t="s">
        <v>134</v>
      </c>
    </row>
    <row r="10" ht="29.25" customHeight="1">
      <c r="A10" s="22" t="s">
        <v>133</v>
      </c>
    </row>
    <row r="11" ht="29.25" customHeight="1">
      <c r="A11" s="22" t="s">
        <v>155</v>
      </c>
    </row>
    <row r="12" ht="29.25" customHeight="1">
      <c r="A12" s="22" t="s">
        <v>169</v>
      </c>
    </row>
    <row r="13" ht="47.25">
      <c r="A13" s="22" t="s">
        <v>168</v>
      </c>
    </row>
    <row r="14" ht="15.75">
      <c r="A14" s="20" t="s">
        <v>123</v>
      </c>
    </row>
    <row r="15" ht="15.75">
      <c r="A15" s="17" t="s">
        <v>125</v>
      </c>
    </row>
    <row r="16" ht="15.75">
      <c r="A16" s="18" t="s">
        <v>126</v>
      </c>
    </row>
    <row r="17" ht="15.75">
      <c r="A17" s="19" t="s">
        <v>158</v>
      </c>
    </row>
    <row r="18" ht="15.75">
      <c r="A18" s="21"/>
    </row>
    <row r="20" ht="15.75">
      <c r="A20" s="31" t="s">
        <v>127</v>
      </c>
    </row>
    <row r="21" ht="15.75">
      <c r="A21" s="18" t="s">
        <v>161</v>
      </c>
    </row>
    <row r="22" ht="15.75">
      <c r="A22" s="18" t="s">
        <v>162</v>
      </c>
    </row>
    <row r="23" ht="15.75">
      <c r="A23" s="18" t="s">
        <v>163</v>
      </c>
    </row>
    <row r="24" ht="15.75">
      <c r="A24" s="18" t="s">
        <v>164</v>
      </c>
    </row>
    <row r="25" ht="15.75">
      <c r="A25" s="18" t="s">
        <v>165</v>
      </c>
    </row>
    <row r="26" ht="15.75">
      <c r="A26" s="18" t="s">
        <v>160</v>
      </c>
    </row>
    <row r="27" ht="15.75">
      <c r="A27" s="24" t="s">
        <v>132</v>
      </c>
    </row>
    <row r="29" ht="15.75">
      <c r="A29" s="23" t="s">
        <v>131</v>
      </c>
    </row>
    <row r="32" spans="1:20" ht="15.75">
      <c r="A32" s="30" t="s">
        <v>135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5"/>
      <c r="R32" s="26"/>
      <c r="S32" s="26"/>
      <c r="T32" s="26"/>
    </row>
    <row r="33" spans="1:20" ht="25.5" customHeight="1">
      <c r="A33" s="27" t="s">
        <v>136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5"/>
      <c r="R33" s="26"/>
      <c r="S33" s="26"/>
      <c r="T33" s="26"/>
    </row>
    <row r="34" spans="1:20" ht="65.25" customHeight="1">
      <c r="A34" s="29" t="s">
        <v>137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5"/>
      <c r="R34" s="26"/>
      <c r="S34" s="26"/>
      <c r="T34" s="26"/>
    </row>
    <row r="35" spans="1:20" ht="25.5" customHeight="1">
      <c r="A35" s="29" t="s">
        <v>138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5"/>
      <c r="R35" s="26"/>
      <c r="S35" s="26"/>
      <c r="T35" s="26"/>
    </row>
    <row r="36" spans="1:20" ht="36.75" customHeight="1">
      <c r="A36" s="29" t="s">
        <v>139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5"/>
      <c r="R36" s="26"/>
      <c r="S36" s="26"/>
      <c r="T36" s="26"/>
    </row>
    <row r="37" spans="1:20" ht="41.25" customHeight="1">
      <c r="A37" s="29" t="s">
        <v>140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6"/>
      <c r="S37" s="26"/>
      <c r="T37" s="26"/>
    </row>
    <row r="38" spans="1:20" ht="24" customHeight="1">
      <c r="A38" s="29" t="s">
        <v>141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26"/>
      <c r="S38" s="26"/>
      <c r="T38" s="26"/>
    </row>
    <row r="39" spans="1:20" ht="30" customHeight="1">
      <c r="A39" s="29" t="s">
        <v>142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5"/>
      <c r="R39" s="26"/>
      <c r="S39" s="26"/>
      <c r="T39" s="26"/>
    </row>
    <row r="40" spans="1:20" ht="54.75" customHeight="1">
      <c r="A40" s="29" t="s">
        <v>143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5"/>
      <c r="R40" s="26"/>
      <c r="S40" s="26"/>
      <c r="T40" s="26"/>
    </row>
    <row r="41" spans="1:20" ht="34.5" customHeight="1">
      <c r="A41" s="29" t="s">
        <v>144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6"/>
      <c r="S41" s="26"/>
      <c r="T41" s="26"/>
    </row>
    <row r="42" spans="1:20" ht="36" customHeight="1">
      <c r="A42" s="29" t="s">
        <v>145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R42" s="26"/>
      <c r="S42" s="26"/>
      <c r="T42" s="26"/>
    </row>
    <row r="43" spans="1:20" ht="52.5" customHeight="1">
      <c r="A43" s="29" t="s">
        <v>146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5"/>
      <c r="R43" s="26"/>
      <c r="S43" s="26"/>
      <c r="T43" s="26"/>
    </row>
    <row r="44" spans="1:20" ht="33" customHeight="1">
      <c r="A44" s="29" t="s">
        <v>147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  <c r="R44" s="26"/>
      <c r="S44" s="26"/>
      <c r="T44" s="26"/>
    </row>
    <row r="45" spans="1:20" ht="36" customHeight="1">
      <c r="A45" s="29" t="s">
        <v>148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5"/>
      <c r="R45" s="26"/>
      <c r="S45" s="26"/>
      <c r="T45" s="26"/>
    </row>
    <row r="46" spans="1:20" ht="41.25" customHeight="1">
      <c r="A46" s="29" t="s">
        <v>149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6"/>
      <c r="S46" s="26"/>
      <c r="T46" s="26"/>
    </row>
    <row r="47" spans="1:20" ht="41.25" customHeight="1">
      <c r="A47" s="29" t="s">
        <v>150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6"/>
      <c r="S47" s="26"/>
      <c r="T47" s="26"/>
    </row>
    <row r="48" spans="1:20" ht="21" customHeight="1">
      <c r="A48" s="27" t="s">
        <v>151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5"/>
      <c r="R48" s="26"/>
      <c r="S48" s="26"/>
      <c r="T48" s="26"/>
    </row>
    <row r="49" spans="1:20" ht="30" customHeight="1">
      <c r="A49" s="29" t="s">
        <v>152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6"/>
      <c r="S49" s="26"/>
      <c r="T49" s="26"/>
    </row>
    <row r="50" spans="1:20" ht="22.5" customHeight="1">
      <c r="A50" s="29" t="s">
        <v>153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5"/>
      <c r="R50" s="26"/>
      <c r="S50" s="26"/>
      <c r="T50" s="26"/>
    </row>
    <row r="51" spans="1:20" ht="57" customHeight="1">
      <c r="A51" s="29" t="s">
        <v>154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5"/>
      <c r="R51" s="26"/>
      <c r="S51" s="26"/>
      <c r="T51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Алексей</dc:creator>
  <cp:keywords/>
  <dc:description/>
  <cp:lastModifiedBy>User</cp:lastModifiedBy>
  <cp:lastPrinted>2012-12-04T09:23:57Z</cp:lastPrinted>
  <dcterms:created xsi:type="dcterms:W3CDTF">2000-07-10T04:39:53Z</dcterms:created>
  <dcterms:modified xsi:type="dcterms:W3CDTF">2019-12-03T11:22:28Z</dcterms:modified>
  <cp:category/>
  <cp:version/>
  <cp:contentType/>
  <cp:contentStatus/>
</cp:coreProperties>
</file>